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5600" windowHeight="9495" tabRatio="909" activeTab="6"/>
  </bookViews>
  <sheets>
    <sheet name="Fundraiser Receipt Log Sheet " sheetId="3" r:id="rId1"/>
    <sheet name="Spreadsheet" sheetId="5" r:id="rId2"/>
    <sheet name="Inventory" sheetId="7" r:id="rId3"/>
    <sheet name="Ticket Log" sheetId="8" r:id="rId4"/>
    <sheet name="Inventory List" sheetId="10" r:id="rId5"/>
    <sheet name="Fund Raiser Log" sheetId="12" r:id="rId6"/>
    <sheet name="Cash Count" sheetId="16" r:id="rId7"/>
    <sheet name="Revenue Potential-BLANK" sheetId="22" r:id="rId8"/>
    <sheet name="T-Shirt Fundraiser-REV POT" sheetId="17" r:id="rId9"/>
    <sheet name="On Going Snack Bar -REV POT" sheetId="18" r:id="rId10"/>
    <sheet name="Catalog Fundraiser-REV POT" sheetId="19" r:id="rId11"/>
    <sheet name="Second Order-REV POT" sheetId="20" r:id="rId12"/>
    <sheet name="Jog-a-thon-REV POT" sheetId="21" r:id="rId13"/>
  </sheets>
  <definedNames>
    <definedName name="_xlnm.Print_Area" localSheetId="10">'Catalog Fundraiser-REV POT'!$A$1:$J$81</definedName>
    <definedName name="_xlnm.Print_Area" localSheetId="2">Inventory!$A$1:$G$52</definedName>
    <definedName name="_xlnm.Print_Area" localSheetId="4">'Inventory List'!$B$1:$H$89</definedName>
    <definedName name="_xlnm.Print_Area" localSheetId="12">'Jog-a-thon-REV POT'!$A$1:$J$81</definedName>
    <definedName name="_xlnm.Print_Area" localSheetId="9">'On Going Snack Bar -REV POT'!$A$1:$J$81</definedName>
    <definedName name="_xlnm.Print_Area" localSheetId="7">'Revenue Potential-BLANK'!$A$1:$J$81</definedName>
    <definedName name="_xlnm.Print_Area" localSheetId="11">'Second Order-REV POT'!$A$1:$J$81</definedName>
    <definedName name="_xlnm.Print_Area" localSheetId="3">'Ticket Log'!$A$1:$M$94</definedName>
    <definedName name="_xlnm.Print_Area" localSheetId="8">'T-Shirt Fundraiser-REV POT'!$A$1:$J$70</definedName>
  </definedNames>
  <calcPr calcId="145621"/>
</workbook>
</file>

<file path=xl/calcChain.xml><?xml version="1.0" encoding="utf-8"?>
<calcChain xmlns="http://schemas.openxmlformats.org/spreadsheetml/2006/main">
  <c r="K54" i="22" l="1"/>
  <c r="D59" i="22" s="1"/>
  <c r="G53" i="22"/>
  <c r="H53" i="22" s="1"/>
  <c r="H52" i="22"/>
  <c r="G52" i="22"/>
  <c r="G51" i="22"/>
  <c r="H51" i="22" s="1"/>
  <c r="H50" i="22"/>
  <c r="G50" i="22"/>
  <c r="G49" i="22"/>
  <c r="H49" i="22" s="1"/>
  <c r="H48" i="22"/>
  <c r="G48" i="22"/>
  <c r="G47" i="22"/>
  <c r="H47" i="22" s="1"/>
  <c r="H46" i="22"/>
  <c r="G46" i="22"/>
  <c r="G45" i="22"/>
  <c r="H45" i="22" s="1"/>
  <c r="H44" i="22"/>
  <c r="G44" i="22"/>
  <c r="G43" i="22"/>
  <c r="H43" i="22" s="1"/>
  <c r="H42" i="22"/>
  <c r="G42" i="22"/>
  <c r="G41" i="22"/>
  <c r="H41" i="22" s="1"/>
  <c r="H40" i="22"/>
  <c r="G40" i="22"/>
  <c r="G39" i="22"/>
  <c r="H39" i="22" s="1"/>
  <c r="H38" i="22"/>
  <c r="G38" i="22"/>
  <c r="G37" i="22"/>
  <c r="H37" i="22" s="1"/>
  <c r="H36" i="22"/>
  <c r="G36" i="22"/>
  <c r="G35" i="22"/>
  <c r="H35" i="22" s="1"/>
  <c r="H34" i="22"/>
  <c r="G34" i="22"/>
  <c r="G33" i="22"/>
  <c r="H33" i="22" s="1"/>
  <c r="H32" i="22"/>
  <c r="G32" i="22"/>
  <c r="G31" i="22"/>
  <c r="H31" i="22" s="1"/>
  <c r="H30" i="22"/>
  <c r="G30" i="22"/>
  <c r="G54" i="22" s="1"/>
  <c r="E24" i="22"/>
  <c r="C59" i="22" s="1"/>
  <c r="J23" i="22"/>
  <c r="E23" i="22"/>
  <c r="J22" i="22"/>
  <c r="J21" i="22"/>
  <c r="E21" i="22"/>
  <c r="J20" i="22"/>
  <c r="E20" i="22"/>
  <c r="J19" i="22"/>
  <c r="E19" i="22"/>
  <c r="J18" i="22"/>
  <c r="E18" i="22"/>
  <c r="J17" i="22"/>
  <c r="E17" i="22"/>
  <c r="J16" i="22"/>
  <c r="E16" i="22"/>
  <c r="J15" i="22"/>
  <c r="J24" i="22" s="1"/>
  <c r="E15" i="22"/>
  <c r="J14" i="22"/>
  <c r="E14" i="22"/>
  <c r="J26" i="22" l="1"/>
  <c r="C58" i="22"/>
  <c r="C60" i="22" s="1"/>
  <c r="H54" i="22"/>
  <c r="H56" i="22" l="1"/>
  <c r="D62" i="22" s="1"/>
  <c r="D61" i="22"/>
  <c r="D58" i="22"/>
  <c r="D60" i="22" s="1"/>
  <c r="K54" i="21" l="1"/>
  <c r="D59" i="21" s="1"/>
  <c r="G53" i="21"/>
  <c r="H53" i="21" s="1"/>
  <c r="H52" i="21"/>
  <c r="G52" i="21"/>
  <c r="G51" i="21"/>
  <c r="H51" i="21" s="1"/>
  <c r="H50" i="21"/>
  <c r="G50" i="21"/>
  <c r="G49" i="21"/>
  <c r="H49" i="21" s="1"/>
  <c r="H48" i="21"/>
  <c r="G48" i="21"/>
  <c r="G47" i="21"/>
  <c r="H47" i="21" s="1"/>
  <c r="H46" i="21"/>
  <c r="G46" i="21"/>
  <c r="G45" i="21"/>
  <c r="H45" i="21" s="1"/>
  <c r="H44" i="21"/>
  <c r="G44" i="21"/>
  <c r="G43" i="21"/>
  <c r="H43" i="21" s="1"/>
  <c r="H42" i="21"/>
  <c r="G42" i="21"/>
  <c r="G41" i="21"/>
  <c r="H41" i="21" s="1"/>
  <c r="H40" i="21"/>
  <c r="G40" i="21"/>
  <c r="G39" i="21"/>
  <c r="H39" i="21" s="1"/>
  <c r="H38" i="21"/>
  <c r="G38" i="21"/>
  <c r="G37" i="21"/>
  <c r="H37" i="21" s="1"/>
  <c r="H36" i="21"/>
  <c r="G36" i="21"/>
  <c r="G35" i="21"/>
  <c r="H35" i="21" s="1"/>
  <c r="H34" i="21"/>
  <c r="G34" i="21"/>
  <c r="G33" i="21"/>
  <c r="H33" i="21" s="1"/>
  <c r="H32" i="21"/>
  <c r="G32" i="21"/>
  <c r="G31" i="21"/>
  <c r="H31" i="21" s="1"/>
  <c r="H30" i="21"/>
  <c r="G30" i="21"/>
  <c r="G54" i="21" s="1"/>
  <c r="E24" i="21"/>
  <c r="C59" i="21" s="1"/>
  <c r="J23" i="21"/>
  <c r="E23" i="21"/>
  <c r="J22" i="21"/>
  <c r="J21" i="21"/>
  <c r="E21" i="21"/>
  <c r="J20" i="21"/>
  <c r="E20" i="21"/>
  <c r="J19" i="21"/>
  <c r="E19" i="21"/>
  <c r="J18" i="21"/>
  <c r="E18" i="21"/>
  <c r="J17" i="21"/>
  <c r="E17" i="21"/>
  <c r="J16" i="21"/>
  <c r="E16" i="21"/>
  <c r="J15" i="21"/>
  <c r="J24" i="21" s="1"/>
  <c r="E15" i="21"/>
  <c r="J14" i="21"/>
  <c r="E14" i="21"/>
  <c r="K54" i="20"/>
  <c r="D59" i="20" s="1"/>
  <c r="G53" i="20"/>
  <c r="H53" i="20" s="1"/>
  <c r="H52" i="20"/>
  <c r="G52" i="20"/>
  <c r="G51" i="20"/>
  <c r="H51" i="20" s="1"/>
  <c r="H50" i="20"/>
  <c r="G50" i="20"/>
  <c r="G49" i="20"/>
  <c r="H49" i="20" s="1"/>
  <c r="H48" i="20"/>
  <c r="G48" i="20"/>
  <c r="G47" i="20"/>
  <c r="H47" i="20" s="1"/>
  <c r="H46" i="20"/>
  <c r="G46" i="20"/>
  <c r="G45" i="20"/>
  <c r="H45" i="20" s="1"/>
  <c r="H44" i="20"/>
  <c r="G44" i="20"/>
  <c r="G43" i="20"/>
  <c r="H43" i="20" s="1"/>
  <c r="H42" i="20"/>
  <c r="G42" i="20"/>
  <c r="G41" i="20"/>
  <c r="H41" i="20" s="1"/>
  <c r="H40" i="20"/>
  <c r="G40" i="20"/>
  <c r="G39" i="20"/>
  <c r="H39" i="20" s="1"/>
  <c r="H38" i="20"/>
  <c r="G38" i="20"/>
  <c r="G37" i="20"/>
  <c r="H37" i="20" s="1"/>
  <c r="H36" i="20"/>
  <c r="G36" i="20"/>
  <c r="G35" i="20"/>
  <c r="H35" i="20" s="1"/>
  <c r="H34" i="20"/>
  <c r="G34" i="20"/>
  <c r="G33" i="20"/>
  <c r="H33" i="20" s="1"/>
  <c r="H32" i="20"/>
  <c r="G32" i="20"/>
  <c r="G31" i="20"/>
  <c r="H31" i="20" s="1"/>
  <c r="H30" i="20"/>
  <c r="H54" i="20" s="1"/>
  <c r="G30" i="20"/>
  <c r="G54" i="20" s="1"/>
  <c r="E24" i="20"/>
  <c r="C59" i="20" s="1"/>
  <c r="J23" i="20"/>
  <c r="E23" i="20"/>
  <c r="J22" i="20"/>
  <c r="J21" i="20"/>
  <c r="E21" i="20"/>
  <c r="J20" i="20"/>
  <c r="E20" i="20"/>
  <c r="J19" i="20"/>
  <c r="E19" i="20"/>
  <c r="J18" i="20"/>
  <c r="E18" i="20"/>
  <c r="J17" i="20"/>
  <c r="E17" i="20"/>
  <c r="J16" i="20"/>
  <c r="E16" i="20"/>
  <c r="J15" i="20"/>
  <c r="J24" i="20" s="1"/>
  <c r="E15" i="20"/>
  <c r="J14" i="20"/>
  <c r="E14" i="20"/>
  <c r="D59" i="19"/>
  <c r="K54" i="19"/>
  <c r="H53" i="19"/>
  <c r="G53" i="19"/>
  <c r="G52" i="19"/>
  <c r="H52" i="19" s="1"/>
  <c r="H51" i="19"/>
  <c r="G51" i="19"/>
  <c r="G50" i="19"/>
  <c r="H50" i="19" s="1"/>
  <c r="H49" i="19"/>
  <c r="G49" i="19"/>
  <c r="G48" i="19"/>
  <c r="H48" i="19" s="1"/>
  <c r="H47" i="19"/>
  <c r="G47" i="19"/>
  <c r="G46" i="19"/>
  <c r="H46" i="19" s="1"/>
  <c r="H45" i="19"/>
  <c r="G45" i="19"/>
  <c r="G44" i="19"/>
  <c r="H44" i="19" s="1"/>
  <c r="H43" i="19"/>
  <c r="G43" i="19"/>
  <c r="G42" i="19"/>
  <c r="H42" i="19" s="1"/>
  <c r="H41" i="19"/>
  <c r="G41" i="19"/>
  <c r="G40" i="19"/>
  <c r="H40" i="19" s="1"/>
  <c r="H39" i="19"/>
  <c r="G39" i="19"/>
  <c r="G38" i="19"/>
  <c r="H38" i="19" s="1"/>
  <c r="H37" i="19"/>
  <c r="G37" i="19"/>
  <c r="G36" i="19"/>
  <c r="H36" i="19" s="1"/>
  <c r="H35" i="19"/>
  <c r="G35" i="19"/>
  <c r="G34" i="19"/>
  <c r="H34" i="19" s="1"/>
  <c r="H33" i="19"/>
  <c r="G33" i="19"/>
  <c r="G32" i="19"/>
  <c r="H32" i="19" s="1"/>
  <c r="H31" i="19"/>
  <c r="G31" i="19"/>
  <c r="G30" i="19"/>
  <c r="H30" i="19" s="1"/>
  <c r="J23" i="19"/>
  <c r="E23" i="19"/>
  <c r="J22" i="19"/>
  <c r="J21" i="19"/>
  <c r="E21" i="19"/>
  <c r="J20" i="19"/>
  <c r="E20" i="19"/>
  <c r="J19" i="19"/>
  <c r="E19" i="19"/>
  <c r="J18" i="19"/>
  <c r="J17" i="19"/>
  <c r="E17" i="19"/>
  <c r="J16" i="19"/>
  <c r="E16" i="19"/>
  <c r="J15" i="19"/>
  <c r="E15" i="19"/>
  <c r="J14" i="19"/>
  <c r="J24" i="19" s="1"/>
  <c r="E14" i="19"/>
  <c r="E24" i="19" s="1"/>
  <c r="C59" i="19" s="1"/>
  <c r="K54" i="18"/>
  <c r="D59" i="18" s="1"/>
  <c r="G53" i="18"/>
  <c r="H53" i="18" s="1"/>
  <c r="G52" i="18"/>
  <c r="H51" i="18"/>
  <c r="G51" i="18"/>
  <c r="G50" i="18"/>
  <c r="G49" i="18"/>
  <c r="H49" i="18" s="1"/>
  <c r="G48" i="18"/>
  <c r="H48" i="18" s="1"/>
  <c r="G47" i="18"/>
  <c r="H47" i="18" s="1"/>
  <c r="G46" i="18"/>
  <c r="H46" i="18" s="1"/>
  <c r="G45" i="18"/>
  <c r="H45" i="18" s="1"/>
  <c r="G44" i="18"/>
  <c r="H44" i="18" s="1"/>
  <c r="G43" i="18"/>
  <c r="H43" i="18" s="1"/>
  <c r="G42" i="18"/>
  <c r="H42" i="18" s="1"/>
  <c r="G41" i="18"/>
  <c r="H41" i="18" s="1"/>
  <c r="G40" i="18"/>
  <c r="H40" i="18" s="1"/>
  <c r="G39" i="18"/>
  <c r="H39" i="18" s="1"/>
  <c r="G38" i="18"/>
  <c r="H38" i="18" s="1"/>
  <c r="G37" i="18"/>
  <c r="H37" i="18" s="1"/>
  <c r="G36" i="18"/>
  <c r="H36" i="18" s="1"/>
  <c r="G35" i="18"/>
  <c r="H35" i="18" s="1"/>
  <c r="G34" i="18"/>
  <c r="H34" i="18" s="1"/>
  <c r="G33" i="18"/>
  <c r="H33" i="18" s="1"/>
  <c r="G32" i="18"/>
  <c r="H32" i="18" s="1"/>
  <c r="G31" i="18"/>
  <c r="G54" i="18" s="1"/>
  <c r="G30" i="18"/>
  <c r="H30" i="18" s="1"/>
  <c r="J24" i="18"/>
  <c r="J23" i="18"/>
  <c r="E23" i="18"/>
  <c r="J22" i="18"/>
  <c r="J21" i="18"/>
  <c r="E21" i="18"/>
  <c r="J20" i="18"/>
  <c r="E20" i="18"/>
  <c r="J19" i="18"/>
  <c r="E19" i="18"/>
  <c r="J18" i="18"/>
  <c r="J17" i="18"/>
  <c r="E17" i="18"/>
  <c r="J16" i="18"/>
  <c r="E16" i="18"/>
  <c r="J15" i="18"/>
  <c r="E15" i="18"/>
  <c r="E24" i="18" s="1"/>
  <c r="C59" i="18" s="1"/>
  <c r="C60" i="18" s="1"/>
  <c r="J14" i="18"/>
  <c r="K43" i="17"/>
  <c r="D48" i="17" s="1"/>
  <c r="G42" i="17"/>
  <c r="H42" i="17" s="1"/>
  <c r="G41" i="17"/>
  <c r="H41" i="17" s="1"/>
  <c r="G40" i="17"/>
  <c r="H40" i="17" s="1"/>
  <c r="G39" i="17"/>
  <c r="H39" i="17" s="1"/>
  <c r="G38" i="17"/>
  <c r="H38" i="17" s="1"/>
  <c r="G37" i="17"/>
  <c r="H37" i="17" s="1"/>
  <c r="G36" i="17"/>
  <c r="H36" i="17" s="1"/>
  <c r="G35" i="17"/>
  <c r="H35" i="17" s="1"/>
  <c r="G34" i="17"/>
  <c r="H34" i="17" s="1"/>
  <c r="G33" i="17"/>
  <c r="H33" i="17" s="1"/>
  <c r="G32" i="17"/>
  <c r="H32" i="17" s="1"/>
  <c r="G31" i="17"/>
  <c r="H31" i="17" s="1"/>
  <c r="G30" i="17"/>
  <c r="H30" i="17" s="1"/>
  <c r="J23" i="17"/>
  <c r="E23" i="17"/>
  <c r="J22" i="17"/>
  <c r="E22" i="17"/>
  <c r="J21" i="17"/>
  <c r="E21" i="17"/>
  <c r="J20" i="17"/>
  <c r="E20" i="17"/>
  <c r="J19" i="17"/>
  <c r="E19" i="17"/>
  <c r="J18" i="17"/>
  <c r="E18" i="17"/>
  <c r="J17" i="17"/>
  <c r="E17" i="17"/>
  <c r="J16" i="17"/>
  <c r="E16" i="17"/>
  <c r="J15" i="17"/>
  <c r="E15" i="17"/>
  <c r="J14" i="17"/>
  <c r="J24" i="17" s="1"/>
  <c r="E14" i="17"/>
  <c r="E24" i="17" s="1"/>
  <c r="C48" i="17" s="1"/>
  <c r="J26" i="21" l="1"/>
  <c r="C58" i="21"/>
  <c r="C60" i="21" s="1"/>
  <c r="H54" i="21"/>
  <c r="H56" i="20"/>
  <c r="D61" i="20"/>
  <c r="D58" i="20"/>
  <c r="D60" i="20" s="1"/>
  <c r="J26" i="20"/>
  <c r="C58" i="20"/>
  <c r="C60" i="20" s="1"/>
  <c r="J26" i="19"/>
  <c r="C58" i="19"/>
  <c r="C60" i="19" s="1"/>
  <c r="H54" i="19"/>
  <c r="G54" i="19"/>
  <c r="J26" i="18"/>
  <c r="H31" i="18"/>
  <c r="H54" i="18" s="1"/>
  <c r="H43" i="17"/>
  <c r="J26" i="17"/>
  <c r="C47" i="17"/>
  <c r="C49" i="17" s="1"/>
  <c r="G43" i="17"/>
  <c r="H56" i="21" l="1"/>
  <c r="D62" i="21" s="1"/>
  <c r="D61" i="21"/>
  <c r="D58" i="21"/>
  <c r="D60" i="21" s="1"/>
  <c r="D62" i="20"/>
  <c r="H56" i="19"/>
  <c r="D62" i="19" s="1"/>
  <c r="D61" i="19"/>
  <c r="D58" i="19"/>
  <c r="D60" i="19" s="1"/>
  <c r="D58" i="18"/>
  <c r="D60" i="18" s="1"/>
  <c r="H56" i="18"/>
  <c r="D62" i="18" s="1"/>
  <c r="D61" i="18"/>
  <c r="H45" i="17"/>
  <c r="D51" i="17" s="1"/>
  <c r="D50" i="17"/>
  <c r="D47" i="17"/>
  <c r="D49" i="17" s="1"/>
  <c r="G40" i="7" l="1"/>
  <c r="B41" i="7"/>
  <c r="K21" i="8"/>
  <c r="K18" i="8"/>
  <c r="C44" i="7"/>
  <c r="D41" i="7"/>
  <c r="F31" i="7"/>
  <c r="F39" i="7"/>
  <c r="G39" i="7"/>
  <c r="F30" i="7"/>
  <c r="F38" i="7"/>
  <c r="G38" i="7"/>
  <c r="F29" i="7"/>
  <c r="F37" i="7"/>
  <c r="G37" i="7"/>
  <c r="F28" i="7"/>
  <c r="F36" i="7"/>
  <c r="G36" i="7"/>
  <c r="F27" i="7"/>
  <c r="F35" i="7"/>
  <c r="G35" i="7"/>
  <c r="C31" i="7"/>
  <c r="C39" i="7"/>
  <c r="D39" i="7"/>
  <c r="C29" i="7"/>
  <c r="C37" i="7"/>
  <c r="D37" i="7"/>
  <c r="C27" i="7"/>
  <c r="C35" i="7"/>
  <c r="D35" i="7"/>
  <c r="C23" i="7"/>
  <c r="C22" i="7"/>
  <c r="D22" i="7"/>
  <c r="C21" i="7"/>
  <c r="C20" i="7"/>
  <c r="C28" i="7"/>
  <c r="C19" i="7"/>
  <c r="B31" i="7"/>
  <c r="D31" i="7"/>
  <c r="B30" i="7"/>
  <c r="B29" i="7"/>
  <c r="G29" i="7"/>
  <c r="A23" i="7"/>
  <c r="A31" i="7"/>
  <c r="A39" i="7"/>
  <c r="A22" i="7"/>
  <c r="A30" i="7"/>
  <c r="A38" i="7"/>
  <c r="A21" i="7"/>
  <c r="A29" i="7"/>
  <c r="A37" i="7"/>
  <c r="A20" i="7"/>
  <c r="A28" i="7"/>
  <c r="A36" i="7"/>
  <c r="A19" i="7"/>
  <c r="A27" i="7"/>
  <c r="A35" i="7"/>
  <c r="B28" i="7"/>
  <c r="B27" i="7"/>
  <c r="G27" i="7"/>
  <c r="B40" i="7"/>
  <c r="G31" i="7"/>
  <c r="B24" i="7"/>
  <c r="G23" i="7"/>
  <c r="D23" i="7"/>
  <c r="G22" i="7"/>
  <c r="G21" i="7"/>
  <c r="D21" i="7"/>
  <c r="G20" i="7"/>
  <c r="G19" i="7"/>
  <c r="D19" i="7"/>
  <c r="B16" i="7"/>
  <c r="B32" i="7"/>
  <c r="G15" i="7"/>
  <c r="D15" i="7"/>
  <c r="G14" i="7"/>
  <c r="D14" i="7"/>
  <c r="G13" i="7"/>
  <c r="D13" i="7"/>
  <c r="G12" i="7"/>
  <c r="D12" i="7"/>
  <c r="G11" i="7"/>
  <c r="D11" i="7"/>
  <c r="G48" i="5"/>
  <c r="G47" i="5"/>
  <c r="G46" i="5"/>
  <c r="G45" i="5"/>
  <c r="G44" i="5"/>
  <c r="G43" i="5"/>
  <c r="G42" i="5"/>
  <c r="G41" i="5"/>
  <c r="G40" i="5"/>
  <c r="G39" i="5"/>
  <c r="G22" i="5"/>
  <c r="G23" i="5"/>
  <c r="G24" i="5"/>
  <c r="G25" i="5"/>
  <c r="G26" i="5"/>
  <c r="G27" i="5"/>
  <c r="G28" i="5"/>
  <c r="G29" i="5"/>
  <c r="G30" i="5"/>
  <c r="G31" i="5"/>
  <c r="G32" i="5"/>
  <c r="G33" i="5"/>
  <c r="G34" i="5"/>
  <c r="G35" i="5"/>
  <c r="G36" i="5"/>
  <c r="G37" i="5"/>
  <c r="G38" i="5"/>
  <c r="G49" i="5"/>
  <c r="G50" i="5"/>
  <c r="G51" i="5"/>
  <c r="G52" i="5"/>
  <c r="G53" i="5"/>
  <c r="G54" i="5"/>
  <c r="G55" i="5"/>
  <c r="G56" i="5"/>
  <c r="G57" i="5"/>
  <c r="G58" i="5"/>
  <c r="G59" i="5"/>
  <c r="G60" i="5"/>
  <c r="G61" i="5"/>
  <c r="G62" i="5"/>
  <c r="G63" i="5"/>
  <c r="G64" i="5"/>
  <c r="G65" i="5"/>
  <c r="G7" i="5"/>
  <c r="G8" i="5"/>
  <c r="G9" i="5"/>
  <c r="G10" i="5"/>
  <c r="G11" i="5"/>
  <c r="G12" i="5"/>
  <c r="G13" i="5"/>
  <c r="G14" i="5"/>
  <c r="G15" i="5"/>
  <c r="G16" i="5"/>
  <c r="G17" i="5"/>
  <c r="G18" i="5"/>
  <c r="G19" i="5"/>
  <c r="G20" i="5"/>
  <c r="G21" i="5"/>
  <c r="G6" i="5"/>
  <c r="G5" i="5"/>
  <c r="G3" i="5"/>
  <c r="G2" i="5"/>
  <c r="G66" i="5"/>
  <c r="C36" i="7"/>
  <c r="D36" i="7"/>
  <c r="D28" i="7"/>
  <c r="D20" i="7"/>
  <c r="C30" i="7"/>
  <c r="D24" i="7"/>
  <c r="G24" i="7"/>
  <c r="G16" i="7"/>
  <c r="D16" i="7"/>
  <c r="D27" i="7"/>
  <c r="G28" i="7"/>
  <c r="D29" i="7"/>
  <c r="G30" i="7"/>
  <c r="C38" i="7"/>
  <c r="D38" i="7"/>
  <c r="D40" i="7"/>
  <c r="D30" i="7"/>
  <c r="G32" i="7"/>
  <c r="D32" i="7"/>
  <c r="G41" i="7"/>
  <c r="C45" i="7"/>
  <c r="C46" i="7"/>
  <c r="C49" i="7"/>
</calcChain>
</file>

<file path=xl/sharedStrings.xml><?xml version="1.0" encoding="utf-8"?>
<sst xmlns="http://schemas.openxmlformats.org/spreadsheetml/2006/main" count="787" uniqueCount="286">
  <si>
    <t>Rialto Unified School District</t>
  </si>
  <si>
    <t>Date:</t>
  </si>
  <si>
    <t xml:space="preserve">Original to Fiscal Services </t>
  </si>
  <si>
    <t>Total Receipts:</t>
  </si>
  <si>
    <t>$</t>
  </si>
  <si>
    <t xml:space="preserve"> </t>
  </si>
  <si>
    <t>Date</t>
  </si>
  <si>
    <t>Amount Collected</t>
  </si>
  <si>
    <t>SCHOOL:</t>
  </si>
  <si>
    <t>DATE:</t>
  </si>
  <si>
    <t xml:space="preserve">TOTAL DEPOSIT: $ </t>
  </si>
  <si>
    <t xml:space="preserve">DATE DEPOSITED: </t>
  </si>
  <si>
    <t>OVER/SHORT:</t>
  </si>
  <si>
    <t xml:space="preserve">Description </t>
  </si>
  <si>
    <r>
      <t xml:space="preserve">Student Name  </t>
    </r>
    <r>
      <rPr>
        <b/>
        <sz val="9"/>
        <rFont val="Arial"/>
        <family val="2"/>
      </rPr>
      <t xml:space="preserve">(Please Print) </t>
    </r>
  </si>
  <si>
    <t>BEGINNING BALANCE</t>
  </si>
  <si>
    <t>Total Debit</t>
  </si>
  <si>
    <t>Total Credit</t>
  </si>
  <si>
    <t>Check#</t>
  </si>
  <si>
    <t>Name</t>
  </si>
  <si>
    <t>Credit</t>
  </si>
  <si>
    <t>Debit</t>
  </si>
  <si>
    <t>Balance</t>
  </si>
  <si>
    <t>DEP</t>
  </si>
  <si>
    <t xml:space="preserve">Transferred </t>
  </si>
  <si>
    <t>From unclaimed deposits</t>
  </si>
  <si>
    <t xml:space="preserve">ENDING BALANCE </t>
  </si>
  <si>
    <t>Total</t>
  </si>
  <si>
    <t>Cost</t>
  </si>
  <si>
    <t>Sales</t>
  </si>
  <si>
    <t>Purchases</t>
  </si>
  <si>
    <t>Total Purchases</t>
  </si>
  <si>
    <t>Total Sales</t>
  </si>
  <si>
    <t>Total End Invty (Per records)</t>
  </si>
  <si>
    <t>Physical Count</t>
  </si>
  <si>
    <t>Actual Invty on hand</t>
  </si>
  <si>
    <t>Summary:</t>
  </si>
  <si>
    <t>Less:  Ending Invty</t>
  </si>
  <si>
    <t>Total Sales (Deposit)</t>
  </si>
  <si>
    <t>Actual Deposit</t>
  </si>
  <si>
    <t>Difference (over/short)</t>
  </si>
  <si>
    <t>(must be explained)</t>
  </si>
  <si>
    <t xml:space="preserve">  </t>
  </si>
  <si>
    <t>Event</t>
  </si>
  <si>
    <t xml:space="preserve">COMMENTS:  </t>
  </si>
  <si>
    <r>
      <t xml:space="preserve">Inventory Log Sheet  </t>
    </r>
    <r>
      <rPr>
        <b/>
        <sz val="16"/>
        <color indexed="10"/>
        <rFont val="Arial"/>
        <family val="2"/>
      </rPr>
      <t>(SAMPLE)</t>
    </r>
  </si>
  <si>
    <t>Pizza Slices</t>
  </si>
  <si>
    <t>Soda</t>
  </si>
  <si>
    <t>Wrong Change</t>
  </si>
  <si>
    <r>
      <t xml:space="preserve">Ticket Log Sheet  </t>
    </r>
    <r>
      <rPr>
        <b/>
        <sz val="16"/>
        <color indexed="10"/>
        <rFont val="Arial"/>
        <family val="2"/>
      </rPr>
      <t>(SAMPLE)</t>
    </r>
  </si>
  <si>
    <t xml:space="preserve">Date       </t>
  </si>
  <si>
    <t xml:space="preserve">Color of Roll of Tickets   </t>
  </si>
  <si>
    <t>This Roll Contains</t>
  </si>
  <si>
    <t>Beginning #</t>
  </si>
  <si>
    <t>Ending #</t>
  </si>
  <si>
    <t xml:space="preserve">Date </t>
  </si>
  <si>
    <t>Ticket Price</t>
  </si>
  <si>
    <t>Beg #</t>
  </si>
  <si>
    <t>Tickets Used</t>
  </si>
  <si>
    <t>Name of Event</t>
  </si>
  <si>
    <t>Date of Event</t>
  </si>
  <si>
    <t>Fill in data</t>
  </si>
  <si>
    <t>Formula driven, NO data entry required</t>
  </si>
  <si>
    <t>Movie Night- Snacks Purple</t>
  </si>
  <si>
    <t xml:space="preserve">      </t>
  </si>
  <si>
    <t>Administrator Verification</t>
  </si>
  <si>
    <t>SAMPLE</t>
  </si>
  <si>
    <t xml:space="preserve">Popcorn Sale- Purple </t>
  </si>
  <si>
    <t>Pizza Night</t>
  </si>
  <si>
    <t>QTY</t>
  </si>
  <si>
    <t>Sales Price</t>
  </si>
  <si>
    <t>Total Cost</t>
  </si>
  <si>
    <t>Purple Roll</t>
  </si>
  <si>
    <t>ASB Receipt #</t>
  </si>
  <si>
    <t>Inventory List</t>
  </si>
  <si>
    <t>Type of Good</t>
  </si>
  <si>
    <t>Total Items Purchased</t>
  </si>
  <si>
    <t>Date Issued</t>
  </si>
  <si>
    <t xml:space="preserve">Name </t>
  </si>
  <si>
    <t xml:space="preserve">Purpose </t>
  </si>
  <si>
    <t xml:space="preserve">FUND RAISER RECEIPT LOG SHEET </t>
  </si>
  <si>
    <t>Dates of Fundraiser</t>
  </si>
  <si>
    <t>Name of Fund Raiser</t>
  </si>
  <si>
    <t>Deposit Date</t>
  </si>
  <si>
    <t>Completed Revenue Potential
Y/N</t>
  </si>
  <si>
    <t xml:space="preserve">Sponsoring Staff </t>
  </si>
  <si>
    <t xml:space="preserve">Date Approved: </t>
  </si>
  <si>
    <t>Date Started:</t>
  </si>
  <si>
    <t>Description:</t>
  </si>
  <si>
    <t>VENDOR</t>
  </si>
  <si>
    <t>DESCRIPTION</t>
  </si>
  <si>
    <t>COST EA/CS</t>
  </si>
  <si>
    <t>EXPECTED EXPENSE</t>
  </si>
  <si>
    <t>SALE PRICE EA</t>
  </si>
  <si>
    <t>EXPECTED INCOME</t>
  </si>
  <si>
    <t>CHECK #</t>
  </si>
  <si>
    <t>ACTUAL EXPENSE</t>
  </si>
  <si>
    <t>ACTUAL EXPENSES:</t>
  </si>
  <si>
    <t>SOLD ITEMS</t>
  </si>
  <si>
    <t>PRICE/  EACH</t>
  </si>
  <si>
    <t>ACTUAL INCOME</t>
  </si>
  <si>
    <t>EXPECTED TOTALS</t>
  </si>
  <si>
    <t>ACTUAL AMOUNTS</t>
  </si>
  <si>
    <t>INCOME</t>
  </si>
  <si>
    <t>EXPENSE</t>
  </si>
  <si>
    <t>PROFIT/LOSS</t>
  </si>
  <si>
    <t>ACTUAL INCOME:</t>
  </si>
  <si>
    <t>Revenue Potential Form</t>
  </si>
  <si>
    <t>QTY EA/CS</t>
  </si>
  <si>
    <t>SALES ITEM DESCRIPTION</t>
  </si>
  <si>
    <t>EST QTY SOLD</t>
  </si>
  <si>
    <t>ESTIMATED REVENUE:</t>
  </si>
  <si>
    <t>ESTIMATED EXPENSE TOTAL:</t>
  </si>
  <si>
    <t>End Date:</t>
  </si>
  <si>
    <t>Estimated Cost</t>
  </si>
  <si>
    <t>Estimated Income</t>
  </si>
  <si>
    <t>Actual Income</t>
  </si>
  <si>
    <t>Actual Expense:</t>
  </si>
  <si>
    <t>DEPOSIT DATE</t>
  </si>
  <si>
    <t xml:space="preserve">LOG REFERENCE NUMBER: </t>
  </si>
  <si>
    <r>
      <rPr>
        <b/>
        <sz val="10"/>
        <color indexed="12"/>
        <rFont val="Arial"/>
        <family val="2"/>
      </rPr>
      <t>DURING</t>
    </r>
    <r>
      <rPr>
        <b/>
        <sz val="10"/>
        <rFont val="Arial"/>
        <family val="2"/>
      </rPr>
      <t xml:space="preserve"> and </t>
    </r>
    <r>
      <rPr>
        <b/>
        <sz val="10"/>
        <color indexed="12"/>
        <rFont val="Arial"/>
        <family val="2"/>
      </rPr>
      <t>AFTER</t>
    </r>
    <r>
      <rPr>
        <b/>
        <sz val="10"/>
        <rFont val="Arial"/>
        <family val="2"/>
      </rPr>
      <t xml:space="preserve"> the activity, RECORD the monies collected:</t>
    </r>
  </si>
  <si>
    <t xml:space="preserve">ESTIMATED NET PROFIT: </t>
  </si>
  <si>
    <t>Actual Results:</t>
  </si>
  <si>
    <t xml:space="preserve">ACTUAL NET PROFIT: </t>
  </si>
  <si>
    <t>ACTUAL DEPOSIT</t>
  </si>
  <si>
    <t>Deposit Variance</t>
  </si>
  <si>
    <r>
      <rPr>
        <b/>
        <sz val="12"/>
        <color indexed="10"/>
        <rFont val="Arial"/>
        <family val="2"/>
      </rPr>
      <t>BEFORE</t>
    </r>
    <r>
      <rPr>
        <b/>
        <sz val="12"/>
        <rFont val="Arial"/>
        <family val="2"/>
      </rPr>
      <t xml:space="preserve"> the activities begins, RECORD this basic information:</t>
    </r>
  </si>
  <si>
    <t>Revenue Potential Difference</t>
  </si>
  <si>
    <t xml:space="preserve">Explanation for  Deposit Variances: </t>
  </si>
  <si>
    <t xml:space="preserve">Explanation for  Revenue Potential  Variances: </t>
  </si>
  <si>
    <t>Reviewed By:</t>
  </si>
  <si>
    <t>Prepared By:</t>
  </si>
  <si>
    <t>Fundraiser Name:</t>
  </si>
  <si>
    <t>Tshirts</t>
  </si>
  <si>
    <t>Student Initials</t>
  </si>
  <si>
    <t xml:space="preserve">Difference (damage/giveaways) </t>
  </si>
  <si>
    <t>ASB Receipt Date</t>
  </si>
  <si>
    <t>Ending Invty</t>
  </si>
  <si>
    <t>How well did the fundraiser do compared to projected</t>
  </si>
  <si>
    <t xml:space="preserve"> Student Body Activity Account</t>
  </si>
  <si>
    <t xml:space="preserve">FUND RAISER  SCHEDULE/LOG  </t>
  </si>
  <si>
    <t xml:space="preserve"> STUDENT BODY ACITIVITY</t>
  </si>
  <si>
    <t>ASB Transfer Log</t>
  </si>
  <si>
    <t xml:space="preserve"> STUDENT BODY ACTIVITY</t>
  </si>
  <si>
    <t xml:space="preserve"> CASH COUNT</t>
  </si>
  <si>
    <t>Club Name: ____________________________________</t>
  </si>
  <si>
    <t>Date: _________________________</t>
  </si>
  <si>
    <t>Date of Activity/Event: __________________________</t>
  </si>
  <si>
    <t>Receipt/Ticket Range #:</t>
  </si>
  <si>
    <t>Activity/Event Name: ___________________________</t>
  </si>
  <si>
    <t>-</t>
  </si>
  <si>
    <t>Denoms Dollars</t>
  </si>
  <si>
    <t>Number of Bills</t>
  </si>
  <si>
    <t>Verify</t>
  </si>
  <si>
    <t>Denmons Cents</t>
  </si>
  <si>
    <t>Number of Rolls*</t>
  </si>
  <si>
    <t>Number of Loose Coins</t>
  </si>
  <si>
    <t xml:space="preserve">Total </t>
  </si>
  <si>
    <t>$0.50 (*20)</t>
  </si>
  <si>
    <t>$0.25 (*40)</t>
  </si>
  <si>
    <t>$0.10 (*50)</t>
  </si>
  <si>
    <t>$0.05 (*40)</t>
  </si>
  <si>
    <t>$0.01 (*50)</t>
  </si>
  <si>
    <t>Total Currency:</t>
  </si>
  <si>
    <t>Total Coins:</t>
  </si>
  <si>
    <t>Check #</t>
  </si>
  <si>
    <t>Amount</t>
  </si>
  <si>
    <t>Total:</t>
  </si>
  <si>
    <t>Total Checks:</t>
  </si>
  <si>
    <t>Total Collected:</t>
  </si>
  <si>
    <t>Total $ from Receipts</t>
  </si>
  <si>
    <t>Master Receipt #</t>
  </si>
  <si>
    <t>____________________</t>
  </si>
  <si>
    <t>Over/(Short):</t>
  </si>
  <si>
    <t>ASB Designee Signature: _______________________________</t>
  </si>
  <si>
    <t>Date: ___________________</t>
  </si>
  <si>
    <t>Second Signature: ____________________________________</t>
  </si>
  <si>
    <t>Position: ________________</t>
  </si>
  <si>
    <t>ASB Bookkeeper Signature: ____________________________</t>
  </si>
  <si>
    <t>AVID Spirit Wear</t>
  </si>
  <si>
    <t>We will be selling AVID spirit wear to students, staff, and parents for the month of July.</t>
  </si>
  <si>
    <t>Best Clothes Ever</t>
  </si>
  <si>
    <t>Sweatshirts</t>
  </si>
  <si>
    <t>Tank Tops</t>
  </si>
  <si>
    <t>Sweatpants</t>
  </si>
  <si>
    <t>Long Sleeve Shirts</t>
  </si>
  <si>
    <t>ITEM DESCRIPTION</t>
  </si>
  <si>
    <t>Receipt Type</t>
  </si>
  <si>
    <t>RECEIPT/TICKET #</t>
  </si>
  <si>
    <t>BLUE BEAR</t>
  </si>
  <si>
    <t>NA</t>
  </si>
  <si>
    <t>MANUAL</t>
  </si>
  <si>
    <t>10001-10005</t>
  </si>
  <si>
    <t>Snack Bar @ Fall Sport Events</t>
  </si>
  <si>
    <t xml:space="preserve">We will be selling snacks, candy, and refreshments at sport events for the Fall sport season. $1 tickets Blue Tickets and $.50 Red Tickets will be issued from central location. </t>
  </si>
  <si>
    <t>Smart &amp; Final</t>
  </si>
  <si>
    <t>Chips</t>
  </si>
  <si>
    <t>Donated</t>
  </si>
  <si>
    <t>Packs of Cookies</t>
  </si>
  <si>
    <t>Candy Bars</t>
  </si>
  <si>
    <t>Blow Pops</t>
  </si>
  <si>
    <t>Skittles</t>
  </si>
  <si>
    <t>Twinkies</t>
  </si>
  <si>
    <t>Hot Dogs</t>
  </si>
  <si>
    <t>Water</t>
  </si>
  <si>
    <t>Gatorade</t>
  </si>
  <si>
    <t>RECEIPT TYPE</t>
  </si>
  <si>
    <t xml:space="preserve"> RECEIPT/TICKET #</t>
  </si>
  <si>
    <t>$1 Tickets</t>
  </si>
  <si>
    <t>Blue Tickets</t>
  </si>
  <si>
    <t>10001-10150</t>
  </si>
  <si>
    <t>$.50 Tickets</t>
  </si>
  <si>
    <t>Red Tickets</t>
  </si>
  <si>
    <t>10001-10075</t>
  </si>
  <si>
    <t>10151-10350</t>
  </si>
  <si>
    <t>10076-10150</t>
  </si>
  <si>
    <t>10351-10500</t>
  </si>
  <si>
    <t>10151-10200</t>
  </si>
  <si>
    <t>10501-10700</t>
  </si>
  <si>
    <t>10201-10300</t>
  </si>
  <si>
    <t>10701-10800</t>
  </si>
  <si>
    <t>10301-10325</t>
  </si>
  <si>
    <t>10801-11100</t>
  </si>
  <si>
    <t>10326-10500</t>
  </si>
  <si>
    <t>11101-11400</t>
  </si>
  <si>
    <t>10501-10600</t>
  </si>
  <si>
    <t>11800-12200</t>
  </si>
  <si>
    <t>10601-10800</t>
  </si>
  <si>
    <t>12201-12650</t>
  </si>
  <si>
    <t>10801-11000</t>
  </si>
  <si>
    <t>12651-13200</t>
  </si>
  <si>
    <t>11001-11250</t>
  </si>
  <si>
    <t>13201-13800</t>
  </si>
  <si>
    <t>11251-11500</t>
  </si>
  <si>
    <t>13801-14350</t>
  </si>
  <si>
    <t>11501-11600</t>
  </si>
  <si>
    <t xml:space="preserve">During the last two games of the season we had City Chamber of Commerce members attend the game and they were given a total of 15 $1 tickets without paying. </t>
  </si>
  <si>
    <t>Cheescake Catalog Fundraiser</t>
  </si>
  <si>
    <t>We will be selling Cheesecake from a catalog. All money must be in by 1/31/19.</t>
  </si>
  <si>
    <t>Cheesecake America</t>
  </si>
  <si>
    <t>Item A- $20</t>
  </si>
  <si>
    <t>Item B- $10</t>
  </si>
  <si>
    <t>Item C- $5</t>
  </si>
  <si>
    <t>Item A</t>
  </si>
  <si>
    <t>Catalog Order Form</t>
  </si>
  <si>
    <t>Item A- 100</t>
  </si>
  <si>
    <t>Item B</t>
  </si>
  <si>
    <t>Item B- 129</t>
  </si>
  <si>
    <t>Item C</t>
  </si>
  <si>
    <t>Item C- 118</t>
  </si>
  <si>
    <t>Check # 123</t>
  </si>
  <si>
    <t xml:space="preserve">We over estimated what our total sales would be, but we still made a profit. We will do this fundraiser again next year. </t>
  </si>
  <si>
    <t>Year Smencil Sale</t>
  </si>
  <si>
    <t xml:space="preserve">We will be selling Smencils over the course of the entire year. </t>
  </si>
  <si>
    <t xml:space="preserve">Smencil Inc. </t>
  </si>
  <si>
    <t>Smencils A</t>
  </si>
  <si>
    <t>Smencil A</t>
  </si>
  <si>
    <t>Smencils B</t>
  </si>
  <si>
    <t>Smencil B</t>
  </si>
  <si>
    <t>Smencil Inc. Order 2</t>
  </si>
  <si>
    <t>Fundraiser Receipt Log</t>
  </si>
  <si>
    <t xml:space="preserve">We sold out really quick with our first order. So we ordered a second time, but we ordered more than twice the amount of the first one. We were not able to sell all of our second order. Next year we will sell what we had left from this sale and we will not order as much when we sell out. </t>
  </si>
  <si>
    <t>Jog-a-thon</t>
  </si>
  <si>
    <t xml:space="preserve">We will be doing a jog-a-thon on 11/11/18. Students will bring in money from pledges over the two weeks </t>
  </si>
  <si>
    <t xml:space="preserve">following the event. </t>
  </si>
  <si>
    <t>Voluntary Pledges</t>
  </si>
  <si>
    <t>Pledges from people, various dollar amounts</t>
  </si>
  <si>
    <t>Pledge Various Amounts</t>
  </si>
  <si>
    <t>Student A</t>
  </si>
  <si>
    <t>Blue Bear</t>
  </si>
  <si>
    <t>Student B</t>
  </si>
  <si>
    <t>Student C</t>
  </si>
  <si>
    <t>Student D</t>
  </si>
  <si>
    <t>Student E</t>
  </si>
  <si>
    <t>Student F</t>
  </si>
  <si>
    <t>Student G</t>
  </si>
  <si>
    <t>Student H</t>
  </si>
  <si>
    <t>Student I</t>
  </si>
  <si>
    <t>Student J</t>
  </si>
  <si>
    <t>Student K</t>
  </si>
  <si>
    <t>Student L</t>
  </si>
  <si>
    <t>Student M</t>
  </si>
  <si>
    <t>Student N</t>
  </si>
  <si>
    <t>Student O</t>
  </si>
  <si>
    <t>Student P</t>
  </si>
  <si>
    <t xml:space="preserve">We made an estimate based on how many student were participating and the different amount of dollar amounts that would be pledged. But we had students who ran more than expected and received higher pledge amounts than expected.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</si>
</sst>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_-&quot;$&quot;* #,##0.00_-;_-&quot;$&quot;* \(#,##0.00\)_-;_-&quot;$&quot;* &quot;-&quot;??;_-@_-"/>
  </numFmts>
  <fonts count="38">
    <font>
      <sz val="10"/>
      <name val="Arial"/>
    </font>
    <font>
      <sz val="11"/>
      <color theme="1"/>
      <name val="Calibri"/>
      <family val="2"/>
      <scheme val="minor"/>
    </font>
    <font>
      <sz val="12"/>
      <name val="Arial"/>
      <family val="2"/>
    </font>
    <font>
      <b/>
      <sz val="18"/>
      <name val="Arial"/>
      <family val="2"/>
    </font>
    <font>
      <b/>
      <sz val="16"/>
      <name val="Arial"/>
      <family val="2"/>
    </font>
    <font>
      <b/>
      <sz val="12"/>
      <name val="Arial"/>
      <family val="2"/>
    </font>
    <font>
      <sz val="10"/>
      <name val="Arial"/>
      <family val="2"/>
    </font>
    <font>
      <sz val="8"/>
      <name val="Arial"/>
      <family val="2"/>
    </font>
    <font>
      <sz val="14"/>
      <name val="Arial"/>
      <family val="2"/>
    </font>
    <font>
      <b/>
      <sz val="10"/>
      <name val="Arial"/>
      <family val="2"/>
    </font>
    <font>
      <b/>
      <sz val="8"/>
      <name val="Arial"/>
      <family val="2"/>
    </font>
    <font>
      <sz val="11"/>
      <name val="Arial"/>
      <family val="2"/>
    </font>
    <font>
      <b/>
      <sz val="14"/>
      <name val="Arial"/>
      <family val="2"/>
    </font>
    <font>
      <sz val="9"/>
      <name val="Arial"/>
      <family val="2"/>
    </font>
    <font>
      <b/>
      <sz val="9"/>
      <name val="Arial"/>
      <family val="2"/>
    </font>
    <font>
      <b/>
      <sz val="11"/>
      <color indexed="8"/>
      <name val="Cochin"/>
    </font>
    <font>
      <sz val="11"/>
      <color indexed="8"/>
      <name val="Cochin"/>
    </font>
    <font>
      <sz val="10"/>
      <name val="Arial"/>
      <family val="2"/>
    </font>
    <font>
      <b/>
      <sz val="11"/>
      <name val="Arial"/>
      <family val="2"/>
    </font>
    <font>
      <b/>
      <sz val="16"/>
      <color indexed="10"/>
      <name val="Arial"/>
      <family val="2"/>
    </font>
    <font>
      <sz val="7"/>
      <name val="Arial"/>
      <family val="2"/>
    </font>
    <font>
      <sz val="8"/>
      <name val="Tahoma"/>
      <family val="2"/>
    </font>
    <font>
      <b/>
      <sz val="7"/>
      <name val="Arial"/>
      <family val="2"/>
    </font>
    <font>
      <b/>
      <sz val="10"/>
      <color indexed="12"/>
      <name val="Arial"/>
      <family val="2"/>
    </font>
    <font>
      <b/>
      <sz val="12"/>
      <color indexed="10"/>
      <name val="Arial"/>
      <family val="2"/>
    </font>
    <font>
      <sz val="11"/>
      <color indexed="8"/>
      <name val="Calibri"/>
      <family val="2"/>
      <scheme val="minor"/>
    </font>
    <font>
      <b/>
      <sz val="9"/>
      <color rgb="FFFF0000"/>
      <name val="Arial"/>
      <family val="2"/>
    </font>
    <font>
      <b/>
      <sz val="10"/>
      <color rgb="FFFF0000"/>
      <name val="Arial"/>
      <family val="2"/>
    </font>
    <font>
      <sz val="10"/>
      <color rgb="FFFF0000"/>
      <name val="Arial"/>
      <family val="2"/>
    </font>
    <font>
      <b/>
      <sz val="10"/>
      <color rgb="FF0066FF"/>
      <name val="Arial"/>
      <family val="2"/>
    </font>
    <font>
      <b/>
      <sz val="8"/>
      <color rgb="FFFF0000"/>
      <name val="Arial"/>
      <family val="2"/>
    </font>
    <font>
      <b/>
      <sz val="8"/>
      <color rgb="FF0066FF"/>
      <name val="Arial"/>
      <family val="2"/>
    </font>
    <font>
      <b/>
      <sz val="26"/>
      <color indexed="8"/>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b/>
      <sz val="9"/>
      <color theme="1"/>
      <name val="Calibri"/>
      <family val="2"/>
      <scheme val="minor"/>
    </font>
  </fonts>
  <fills count="10">
    <fill>
      <patternFill patternType="none"/>
    </fill>
    <fill>
      <patternFill patternType="gray125"/>
    </fill>
    <fill>
      <patternFill patternType="solid">
        <fgColor indexed="2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theme="0" tint="-0.499984740745262"/>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1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14"/>
      </right>
      <top style="medium">
        <color indexed="64"/>
      </top>
      <bottom style="medium">
        <color indexed="64"/>
      </bottom>
      <diagonal/>
    </border>
    <border>
      <left style="thin">
        <color indexed="14"/>
      </left>
      <right style="thin">
        <color indexed="14"/>
      </right>
      <top style="medium">
        <color indexed="64"/>
      </top>
      <bottom style="medium">
        <color indexed="64"/>
      </bottom>
      <diagonal/>
    </border>
    <border>
      <left style="thin">
        <color indexed="14"/>
      </left>
      <right style="medium">
        <color indexed="64"/>
      </right>
      <top style="medium">
        <color indexed="64"/>
      </top>
      <bottom style="medium">
        <color indexed="64"/>
      </bottom>
      <diagonal/>
    </border>
    <border>
      <left style="thin">
        <color indexed="14"/>
      </left>
      <right style="thin">
        <color indexed="14"/>
      </right>
      <top/>
      <bottom style="thin">
        <color indexed="14"/>
      </bottom>
      <diagonal/>
    </border>
    <border>
      <left style="thin">
        <color indexed="14"/>
      </left>
      <right style="thin">
        <color indexed="14"/>
      </right>
      <top style="thin">
        <color indexed="14"/>
      </top>
      <bottom style="thin">
        <color indexed="14"/>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medium">
        <color indexed="64"/>
      </left>
      <right/>
      <top/>
      <bottom style="thin">
        <color indexed="64"/>
      </bottom>
      <diagonal/>
    </border>
    <border>
      <left/>
      <right style="thin">
        <color indexed="14"/>
      </right>
      <top style="medium">
        <color indexed="64"/>
      </top>
      <bottom/>
      <diagonal/>
    </border>
    <border>
      <left style="thin">
        <color indexed="14"/>
      </left>
      <right/>
      <top style="thin">
        <color indexed="14"/>
      </top>
      <bottom style="thin">
        <color indexed="14"/>
      </bottom>
      <diagonal/>
    </border>
    <border>
      <left/>
      <right style="thin">
        <color indexed="14"/>
      </right>
      <top style="thin">
        <color indexed="14"/>
      </top>
      <bottom style="thin">
        <color indexed="14"/>
      </bottom>
      <diagonal/>
    </border>
  </borders>
  <cellStyleXfs count="6">
    <xf numFmtId="0" fontId="0" fillId="0" borderId="0"/>
    <xf numFmtId="0" fontId="1" fillId="0" borderId="0"/>
    <xf numFmtId="44" fontId="1"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cellStyleXfs>
  <cellXfs count="419">
    <xf numFmtId="0" fontId="0" fillId="0" borderId="0" xfId="0"/>
    <xf numFmtId="0" fontId="0" fillId="0" borderId="0" xfId="0" applyBorder="1"/>
    <xf numFmtId="0" fontId="8" fillId="0" borderId="0" xfId="0" applyFont="1"/>
    <xf numFmtId="0" fontId="0" fillId="0" borderId="0" xfId="0" applyAlignment="1"/>
    <xf numFmtId="0" fontId="0" fillId="0" borderId="1" xfId="0" applyBorder="1"/>
    <xf numFmtId="0" fontId="9" fillId="0" borderId="0" xfId="0" applyFont="1"/>
    <xf numFmtId="0" fontId="5" fillId="3" borderId="1" xfId="0" applyFont="1" applyFill="1" applyBorder="1"/>
    <xf numFmtId="0" fontId="5" fillId="3" borderId="1" xfId="0" applyFont="1" applyFill="1" applyBorder="1" applyAlignment="1">
      <alignment wrapText="1"/>
    </xf>
    <xf numFmtId="0" fontId="5" fillId="3" borderId="1" xfId="0" applyFont="1" applyFill="1" applyBorder="1" applyAlignment="1"/>
    <xf numFmtId="0" fontId="2" fillId="3" borderId="1" xfId="0" applyFont="1" applyFill="1" applyBorder="1" applyAlignment="1"/>
    <xf numFmtId="0" fontId="5" fillId="3" borderId="1" xfId="0" applyFont="1" applyFill="1" applyBorder="1" applyAlignment="1">
      <alignment horizontal="center" wrapText="1"/>
    </xf>
    <xf numFmtId="0" fontId="5" fillId="3" borderId="1" xfId="0" applyFont="1" applyFill="1" applyBorder="1" applyAlignment="1">
      <alignment horizontal="center"/>
    </xf>
    <xf numFmtId="0" fontId="0" fillId="0" borderId="0" xfId="0" applyAlignment="1">
      <alignment horizontal="right"/>
    </xf>
    <xf numFmtId="0" fontId="0" fillId="0" borderId="0" xfId="0" applyFill="1" applyBorder="1"/>
    <xf numFmtId="164" fontId="15" fillId="0" borderId="7" xfId="0" applyNumberFormat="1" applyFont="1" applyBorder="1" applyAlignment="1">
      <alignment vertical="top" wrapText="1"/>
    </xf>
    <xf numFmtId="0" fontId="15" fillId="3" borderId="0" xfId="0" applyNumberFormat="1" applyFont="1" applyFill="1" applyBorder="1" applyAlignment="1">
      <alignment vertical="top"/>
    </xf>
    <xf numFmtId="0" fontId="15" fillId="3" borderId="1" xfId="0" applyNumberFormat="1" applyFont="1" applyFill="1" applyBorder="1" applyAlignment="1">
      <alignment vertical="top"/>
    </xf>
    <xf numFmtId="164" fontId="16" fillId="0" borderId="8" xfId="0" applyNumberFormat="1" applyFont="1" applyBorder="1" applyAlignment="1">
      <alignment vertical="top" wrapText="1"/>
    </xf>
    <xf numFmtId="0" fontId="0" fillId="0" borderId="9" xfId="0" applyFill="1" applyBorder="1" applyAlignment="1"/>
    <xf numFmtId="0" fontId="0" fillId="0" borderId="10" xfId="0" applyBorder="1" applyAlignment="1"/>
    <xf numFmtId="0" fontId="0" fillId="0" borderId="11" xfId="0" applyBorder="1" applyAlignment="1">
      <alignment horizontal="right"/>
    </xf>
    <xf numFmtId="0" fontId="15" fillId="3" borderId="12" xfId="0" applyNumberFormat="1" applyFont="1" applyFill="1" applyBorder="1" applyAlignment="1">
      <alignment vertical="top"/>
    </xf>
    <xf numFmtId="43" fontId="11" fillId="0" borderId="13" xfId="0" applyNumberFormat="1" applyFont="1" applyBorder="1" applyAlignment="1"/>
    <xf numFmtId="49" fontId="15" fillId="3" borderId="14" xfId="0" applyNumberFormat="1" applyFont="1" applyFill="1" applyBorder="1" applyAlignment="1">
      <alignment horizontal="left" vertical="top" wrapText="1"/>
    </xf>
    <xf numFmtId="0" fontId="15" fillId="3" borderId="15" xfId="0" applyNumberFormat="1" applyFont="1" applyFill="1" applyBorder="1" applyAlignment="1">
      <alignment vertical="top" wrapText="1"/>
    </xf>
    <xf numFmtId="0" fontId="15" fillId="3" borderId="15" xfId="0" applyNumberFormat="1" applyFont="1" applyFill="1" applyBorder="1" applyAlignment="1">
      <alignment horizontal="center" vertical="top" wrapText="1"/>
    </xf>
    <xf numFmtId="0" fontId="15" fillId="3" borderId="16" xfId="0" applyNumberFormat="1" applyFont="1" applyFill="1" applyBorder="1" applyAlignment="1">
      <alignment vertical="top" wrapText="1"/>
    </xf>
    <xf numFmtId="14" fontId="15" fillId="3" borderId="17" xfId="0" applyNumberFormat="1" applyFont="1" applyFill="1" applyBorder="1" applyAlignment="1">
      <alignment horizontal="left" vertical="top" wrapText="1"/>
    </xf>
    <xf numFmtId="1" fontId="16" fillId="0" borderId="17" xfId="0" applyNumberFormat="1" applyFont="1" applyBorder="1" applyAlignment="1">
      <alignment horizontal="left" vertical="top" wrapText="1"/>
    </xf>
    <xf numFmtId="49" fontId="16" fillId="0" borderId="17" xfId="0" applyNumberFormat="1" applyFont="1" applyBorder="1" applyAlignment="1">
      <alignment vertical="top" wrapText="1"/>
    </xf>
    <xf numFmtId="43" fontId="16" fillId="0" borderId="17" xfId="0" applyNumberFormat="1" applyFont="1" applyBorder="1" applyAlignment="1">
      <alignment vertical="top" wrapText="1"/>
    </xf>
    <xf numFmtId="165" fontId="16" fillId="0" borderId="17" xfId="0" applyNumberFormat="1" applyFont="1" applyBorder="1" applyAlignment="1">
      <alignment vertical="top" wrapText="1"/>
    </xf>
    <xf numFmtId="14" fontId="15" fillId="3" borderId="18" xfId="0" applyNumberFormat="1" applyFont="1" applyFill="1" applyBorder="1" applyAlignment="1">
      <alignment horizontal="left" vertical="top" wrapText="1"/>
    </xf>
    <xf numFmtId="1" fontId="16" fillId="4" borderId="18" xfId="0" applyNumberFormat="1" applyFont="1" applyFill="1" applyBorder="1" applyAlignment="1">
      <alignment horizontal="left" vertical="top" wrapText="1"/>
    </xf>
    <xf numFmtId="49" fontId="16" fillId="4" borderId="18" xfId="0" applyNumberFormat="1" applyFont="1" applyFill="1" applyBorder="1" applyAlignment="1">
      <alignment vertical="top" wrapText="1"/>
    </xf>
    <xf numFmtId="43" fontId="16" fillId="4" borderId="18" xfId="0" applyNumberFormat="1" applyFont="1" applyFill="1" applyBorder="1" applyAlignment="1">
      <alignment vertical="top" wrapText="1"/>
    </xf>
    <xf numFmtId="165" fontId="16" fillId="4" borderId="17" xfId="0" applyNumberFormat="1" applyFont="1" applyFill="1" applyBorder="1" applyAlignment="1">
      <alignment vertical="top" wrapText="1"/>
    </xf>
    <xf numFmtId="1" fontId="16" fillId="0" borderId="18" xfId="0" applyNumberFormat="1" applyFont="1" applyBorder="1" applyAlignment="1">
      <alignment horizontal="left" vertical="top" wrapText="1"/>
    </xf>
    <xf numFmtId="49" fontId="16" fillId="0" borderId="18" xfId="0" applyNumberFormat="1" applyFont="1" applyBorder="1" applyAlignment="1">
      <alignment vertical="top" wrapText="1"/>
    </xf>
    <xf numFmtId="43" fontId="16" fillId="0" borderId="18" xfId="0" applyNumberFormat="1" applyFont="1" applyBorder="1" applyAlignment="1">
      <alignment vertical="top" wrapText="1"/>
    </xf>
    <xf numFmtId="49" fontId="25" fillId="4" borderId="18" xfId="0" applyNumberFormat="1" applyFont="1" applyFill="1" applyBorder="1" applyAlignment="1">
      <alignment vertical="top" wrapText="1"/>
    </xf>
    <xf numFmtId="165" fontId="15" fillId="4" borderId="18" xfId="0" applyNumberFormat="1" applyFont="1" applyFill="1" applyBorder="1" applyAlignment="1">
      <alignment vertical="top" wrapText="1"/>
    </xf>
    <xf numFmtId="0" fontId="0" fillId="0" borderId="0" xfId="0" applyFill="1" applyAlignment="1"/>
    <xf numFmtId="165" fontId="16" fillId="0" borderId="17" xfId="0" applyNumberFormat="1" applyFont="1" applyFill="1" applyBorder="1" applyAlignment="1">
      <alignment vertical="top" wrapText="1"/>
    </xf>
    <xf numFmtId="1" fontId="16" fillId="0" borderId="18" xfId="0" applyNumberFormat="1" applyFont="1" applyFill="1" applyBorder="1" applyAlignment="1">
      <alignment horizontal="left" vertical="top" wrapText="1"/>
    </xf>
    <xf numFmtId="49" fontId="16" fillId="0" borderId="18" xfId="0" applyNumberFormat="1" applyFont="1" applyFill="1" applyBorder="1" applyAlignment="1">
      <alignment vertical="top" wrapText="1"/>
    </xf>
    <xf numFmtId="43" fontId="16" fillId="0" borderId="18" xfId="0" applyNumberFormat="1" applyFont="1" applyFill="1" applyBorder="1" applyAlignment="1">
      <alignment vertical="top" wrapText="1"/>
    </xf>
    <xf numFmtId="0" fontId="5" fillId="0" borderId="0" xfId="0" applyFont="1" applyAlignment="1">
      <alignment horizontal="right"/>
    </xf>
    <xf numFmtId="0" fontId="5" fillId="0" borderId="0" xfId="0" applyFont="1" applyBorder="1"/>
    <xf numFmtId="0" fontId="0" fillId="0" borderId="4" xfId="0" applyBorder="1"/>
    <xf numFmtId="0" fontId="0" fillId="0" borderId="0" xfId="0" applyBorder="1" applyAlignment="1"/>
    <xf numFmtId="0" fontId="0" fillId="0" borderId="0" xfId="0" applyBorder="1" applyAlignment="1">
      <alignment horizontal="right"/>
    </xf>
    <xf numFmtId="0" fontId="0" fillId="3" borderId="0" xfId="0" applyFill="1" applyBorder="1"/>
    <xf numFmtId="0" fontId="0" fillId="0" borderId="25" xfId="0" applyBorder="1"/>
    <xf numFmtId="0" fontId="7" fillId="0" borderId="0" xfId="0" applyFont="1"/>
    <xf numFmtId="0" fontId="7" fillId="0" borderId="25" xfId="0" applyFont="1" applyBorder="1"/>
    <xf numFmtId="49" fontId="16" fillId="3" borderId="18" xfId="0" applyNumberFormat="1" applyFont="1" applyFill="1" applyBorder="1" applyAlignment="1">
      <alignment vertical="top" wrapText="1"/>
    </xf>
    <xf numFmtId="0" fontId="4" fillId="0" borderId="0" xfId="0" applyFont="1" applyAlignment="1">
      <alignment horizontal="center"/>
    </xf>
    <xf numFmtId="0" fontId="5" fillId="3" borderId="1" xfId="0" applyFont="1" applyFill="1" applyBorder="1"/>
    <xf numFmtId="1" fontId="0" fillId="0" borderId="0" xfId="0" applyNumberFormat="1" applyAlignment="1">
      <alignment horizontal="center"/>
    </xf>
    <xf numFmtId="44" fontId="0" fillId="0" borderId="0" xfId="0" applyNumberFormat="1"/>
    <xf numFmtId="164" fontId="0" fillId="0" borderId="0" xfId="0" applyNumberFormat="1" applyFill="1"/>
    <xf numFmtId="44" fontId="0" fillId="0" borderId="0" xfId="0" applyNumberFormat="1" applyFill="1"/>
    <xf numFmtId="7" fontId="0" fillId="0" borderId="0" xfId="0" applyNumberFormat="1" applyFill="1"/>
    <xf numFmtId="44" fontId="0" fillId="2" borderId="0" xfId="0" applyNumberFormat="1" applyFill="1"/>
    <xf numFmtId="44" fontId="9" fillId="0" borderId="0" xfId="0" applyNumberFormat="1" applyFont="1" applyFill="1"/>
    <xf numFmtId="1" fontId="9" fillId="0" borderId="0" xfId="0" applyNumberFormat="1" applyFont="1" applyAlignment="1">
      <alignment horizontal="center"/>
    </xf>
    <xf numFmtId="44" fontId="9" fillId="0" borderId="0" xfId="0" applyNumberFormat="1" applyFont="1"/>
    <xf numFmtId="44" fontId="9" fillId="2" borderId="0" xfId="0" applyNumberFormat="1" applyFont="1" applyFill="1"/>
    <xf numFmtId="164" fontId="9" fillId="0" borderId="0" xfId="0" applyNumberFormat="1" applyFont="1" applyFill="1"/>
    <xf numFmtId="7" fontId="9" fillId="0" borderId="0" xfId="0" applyNumberFormat="1" applyFont="1" applyFill="1"/>
    <xf numFmtId="0" fontId="5" fillId="0" borderId="0" xfId="0" applyFont="1" applyBorder="1" applyAlignment="1"/>
    <xf numFmtId="0" fontId="5" fillId="0" borderId="0" xfId="0" applyFont="1" applyAlignment="1"/>
    <xf numFmtId="0" fontId="5" fillId="0" borderId="0" xfId="0" applyFont="1"/>
    <xf numFmtId="1" fontId="0" fillId="3" borderId="0" xfId="0" applyNumberFormat="1" applyFill="1" applyAlignment="1">
      <alignment horizontal="center"/>
    </xf>
    <xf numFmtId="44" fontId="17" fillId="0" borderId="0" xfId="0" applyNumberFormat="1" applyFont="1" applyFill="1"/>
    <xf numFmtId="0" fontId="0" fillId="0" borderId="0" xfId="0" applyFill="1"/>
    <xf numFmtId="164" fontId="17" fillId="0" borderId="0" xfId="0" applyNumberFormat="1" applyFont="1" applyFill="1"/>
    <xf numFmtId="7" fontId="0" fillId="3" borderId="0" xfId="0" applyNumberFormat="1" applyFill="1"/>
    <xf numFmtId="0" fontId="17" fillId="3" borderId="29" xfId="0" applyFont="1" applyFill="1" applyBorder="1"/>
    <xf numFmtId="44" fontId="0" fillId="3" borderId="29" xfId="0" applyNumberFormat="1" applyFill="1" applyBorder="1"/>
    <xf numFmtId="44" fontId="0" fillId="0" borderId="29" xfId="0" applyNumberFormat="1" applyFill="1" applyBorder="1"/>
    <xf numFmtId="44" fontId="0" fillId="2" borderId="29" xfId="0" applyNumberFormat="1" applyFill="1" applyBorder="1"/>
    <xf numFmtId="164" fontId="0" fillId="3" borderId="29" xfId="0" applyNumberFormat="1" applyFill="1" applyBorder="1"/>
    <xf numFmtId="0" fontId="0" fillId="3" borderId="29" xfId="0" applyFill="1" applyBorder="1"/>
    <xf numFmtId="0" fontId="0" fillId="0" borderId="29" xfId="0" applyBorder="1"/>
    <xf numFmtId="1" fontId="0" fillId="0" borderId="29" xfId="0" applyNumberFormat="1" applyBorder="1" applyAlignment="1">
      <alignment horizontal="center"/>
    </xf>
    <xf numFmtId="44" fontId="0" fillId="0" borderId="29" xfId="0" applyNumberFormat="1" applyBorder="1"/>
    <xf numFmtId="164" fontId="0" fillId="0" borderId="29" xfId="0" applyNumberFormat="1" applyFill="1" applyBorder="1"/>
    <xf numFmtId="49" fontId="17" fillId="3" borderId="29" xfId="0" applyNumberFormat="1" applyFont="1" applyFill="1" applyBorder="1"/>
    <xf numFmtId="44" fontId="17" fillId="0" borderId="29" xfId="0" applyNumberFormat="1" applyFont="1" applyFill="1" applyBorder="1"/>
    <xf numFmtId="0" fontId="0" fillId="0" borderId="29" xfId="0" applyFill="1" applyBorder="1"/>
    <xf numFmtId="1" fontId="0" fillId="0" borderId="29" xfId="0" applyNumberFormat="1" applyFill="1" applyBorder="1" applyAlignment="1">
      <alignment horizontal="center"/>
    </xf>
    <xf numFmtId="0" fontId="17" fillId="5" borderId="29" xfId="0" applyFont="1" applyFill="1" applyBorder="1"/>
    <xf numFmtId="1" fontId="0" fillId="5" borderId="29" xfId="0" applyNumberFormat="1" applyFill="1" applyBorder="1" applyAlignment="1">
      <alignment horizontal="center"/>
    </xf>
    <xf numFmtId="44" fontId="0" fillId="5" borderId="29" xfId="0" applyNumberFormat="1" applyFill="1" applyBorder="1"/>
    <xf numFmtId="0" fontId="0" fillId="5" borderId="29" xfId="0" applyFill="1" applyBorder="1"/>
    <xf numFmtId="164" fontId="0" fillId="5" borderId="29" xfId="0" applyNumberFormat="1" applyFill="1" applyBorder="1"/>
    <xf numFmtId="0" fontId="17" fillId="3" borderId="29" xfId="0" applyFont="1" applyFill="1" applyBorder="1" applyAlignment="1">
      <alignment horizontal="left"/>
    </xf>
    <xf numFmtId="1" fontId="17" fillId="5" borderId="29" xfId="0" applyNumberFormat="1" applyFont="1" applyFill="1" applyBorder="1" applyAlignment="1">
      <alignment horizontal="center"/>
    </xf>
    <xf numFmtId="44" fontId="17" fillId="3" borderId="29" xfId="0" applyNumberFormat="1" applyFont="1" applyFill="1" applyBorder="1"/>
    <xf numFmtId="1" fontId="9" fillId="3" borderId="0" xfId="0" applyNumberFormat="1" applyFont="1" applyFill="1" applyAlignment="1">
      <alignment horizontal="center"/>
    </xf>
    <xf numFmtId="0" fontId="0" fillId="3" borderId="0" xfId="0" applyFill="1" applyAlignment="1"/>
    <xf numFmtId="0" fontId="5" fillId="0" borderId="2" xfId="0" applyFont="1" applyBorder="1" applyAlignment="1">
      <alignment horizontal="center"/>
    </xf>
    <xf numFmtId="0" fontId="5" fillId="0" borderId="0" xfId="0" applyFont="1" applyFill="1" applyAlignment="1">
      <alignment horizontal="right"/>
    </xf>
    <xf numFmtId="14" fontId="0" fillId="0" borderId="0" xfId="0" applyNumberFormat="1" applyFill="1" applyAlignment="1">
      <alignment horizontal="center"/>
    </xf>
    <xf numFmtId="14" fontId="0" fillId="5" borderId="0" xfId="0" applyNumberFormat="1" applyFill="1" applyAlignment="1">
      <alignment horizontal="center"/>
    </xf>
    <xf numFmtId="14" fontId="17" fillId="0" borderId="0" xfId="0" applyNumberFormat="1" applyFont="1" applyFill="1" applyAlignment="1">
      <alignment horizontal="center"/>
    </xf>
    <xf numFmtId="44" fontId="17" fillId="0" borderId="0" xfId="0" applyNumberFormat="1" applyFont="1"/>
    <xf numFmtId="14" fontId="17" fillId="0" borderId="0" xfId="0" applyNumberFormat="1" applyFont="1" applyFill="1" applyAlignment="1">
      <alignment horizontal="left"/>
    </xf>
    <xf numFmtId="44" fontId="17" fillId="0" borderId="0" xfId="0" applyNumberFormat="1" applyFont="1" applyAlignment="1">
      <alignment horizontal="left"/>
    </xf>
    <xf numFmtId="14" fontId="5" fillId="0" borderId="0" xfId="0" applyNumberFormat="1" applyFont="1" applyBorder="1"/>
    <xf numFmtId="14" fontId="4" fillId="0" borderId="0" xfId="0" applyNumberFormat="1" applyFont="1" applyAlignment="1">
      <alignment horizontal="center"/>
    </xf>
    <xf numFmtId="14" fontId="0" fillId="0" borderId="0" xfId="0" applyNumberFormat="1"/>
    <xf numFmtId="14" fontId="18" fillId="0" borderId="0" xfId="0" applyNumberFormat="1" applyFont="1"/>
    <xf numFmtId="14" fontId="5" fillId="0" borderId="2" xfId="0" applyNumberFormat="1" applyFont="1" applyBorder="1" applyAlignment="1">
      <alignment horizontal="center"/>
    </xf>
    <xf numFmtId="14" fontId="9" fillId="0" borderId="0" xfId="0" applyNumberFormat="1" applyFont="1"/>
    <xf numFmtId="14" fontId="5" fillId="0" borderId="0" xfId="0" applyNumberFormat="1" applyFont="1"/>
    <xf numFmtId="44" fontId="4" fillId="0" borderId="0" xfId="0" applyNumberFormat="1" applyFont="1" applyAlignment="1">
      <alignment horizontal="center"/>
    </xf>
    <xf numFmtId="44" fontId="0" fillId="0" borderId="0" xfId="0" applyNumberFormat="1" applyAlignment="1"/>
    <xf numFmtId="44" fontId="0" fillId="3" borderId="0" xfId="0" applyNumberFormat="1" applyFill="1" applyAlignment="1"/>
    <xf numFmtId="44" fontId="5" fillId="0" borderId="0" xfId="0" applyNumberFormat="1" applyFont="1" applyBorder="1" applyAlignment="1"/>
    <xf numFmtId="44" fontId="5" fillId="0" borderId="2" xfId="0" applyNumberFormat="1" applyFont="1" applyBorder="1" applyAlignment="1">
      <alignment horizontal="center"/>
    </xf>
    <xf numFmtId="14" fontId="5" fillId="5" borderId="0" xfId="0" applyNumberFormat="1" applyFont="1" applyFill="1" applyBorder="1"/>
    <xf numFmtId="0" fontId="5" fillId="5" borderId="0" xfId="0" applyFont="1" applyFill="1" applyBorder="1" applyAlignment="1"/>
    <xf numFmtId="44" fontId="5" fillId="5" borderId="0" xfId="0" applyNumberFormat="1" applyFont="1" applyFill="1" applyBorder="1" applyAlignment="1"/>
    <xf numFmtId="0" fontId="5" fillId="0" borderId="25" xfId="0" applyFont="1" applyBorder="1" applyAlignment="1"/>
    <xf numFmtId="0" fontId="0" fillId="0" borderId="25" xfId="0" applyBorder="1" applyAlignment="1"/>
    <xf numFmtId="44" fontId="0" fillId="0" borderId="25" xfId="0" applyNumberFormat="1" applyBorder="1" applyAlignment="1"/>
    <xf numFmtId="0" fontId="5" fillId="5" borderId="0" xfId="0" applyFont="1" applyFill="1" applyBorder="1" applyAlignment="1">
      <alignment horizontal="center"/>
    </xf>
    <xf numFmtId="44" fontId="5" fillId="5" borderId="0" xfId="0" applyNumberFormat="1" applyFont="1" applyFill="1" applyBorder="1" applyAlignment="1">
      <alignment horizontal="center"/>
    </xf>
    <xf numFmtId="14" fontId="5" fillId="5" borderId="0" xfId="0" applyNumberFormat="1" applyFont="1" applyFill="1" applyBorder="1" applyAlignment="1">
      <alignment horizontal="center"/>
    </xf>
    <xf numFmtId="0" fontId="9" fillId="3" borderId="0" xfId="0" applyFont="1" applyFill="1" applyBorder="1" applyAlignment="1">
      <alignment horizontal="center"/>
    </xf>
    <xf numFmtId="14" fontId="5" fillId="5" borderId="0" xfId="0" applyNumberFormat="1" applyFont="1" applyFill="1" applyBorder="1" applyAlignment="1">
      <alignment horizontal="centerContinuous"/>
    </xf>
    <xf numFmtId="0" fontId="5" fillId="0" borderId="0" xfId="0" applyFont="1" applyBorder="1" applyAlignment="1">
      <alignment horizontal="centerContinuous"/>
    </xf>
    <xf numFmtId="0" fontId="5" fillId="5" borderId="0" xfId="0" applyFont="1" applyFill="1" applyBorder="1" applyAlignment="1">
      <alignment horizontal="centerContinuous"/>
    </xf>
    <xf numFmtId="44" fontId="5" fillId="5" borderId="0" xfId="0" applyNumberFormat="1" applyFont="1" applyFill="1" applyBorder="1" applyAlignment="1">
      <alignment horizontal="centerContinuous"/>
    </xf>
    <xf numFmtId="0" fontId="5" fillId="3" borderId="0" xfId="0" applyFont="1" applyFill="1" applyBorder="1" applyAlignment="1">
      <alignment horizontal="centerContinuous"/>
    </xf>
    <xf numFmtId="0" fontId="5" fillId="3" borderId="0" xfId="0" applyFont="1" applyFill="1" applyBorder="1"/>
    <xf numFmtId="14" fontId="5" fillId="5" borderId="28" xfId="0" applyNumberFormat="1" applyFont="1" applyFill="1" applyBorder="1"/>
    <xf numFmtId="0" fontId="5" fillId="5" borderId="0" xfId="0" applyFont="1" applyFill="1" applyAlignment="1"/>
    <xf numFmtId="44" fontId="5" fillId="5" borderId="0" xfId="0" applyNumberFormat="1" applyFont="1" applyFill="1" applyAlignment="1"/>
    <xf numFmtId="0" fontId="5" fillId="3" borderId="0" xfId="0" applyFont="1" applyFill="1"/>
    <xf numFmtId="0" fontId="9" fillId="0" borderId="0" xfId="0" applyFont="1" applyAlignment="1">
      <alignment horizontal="right"/>
    </xf>
    <xf numFmtId="0" fontId="17" fillId="5" borderId="0" xfId="0" applyFont="1" applyFill="1" applyAlignment="1"/>
    <xf numFmtId="164" fontId="0" fillId="5" borderId="0" xfId="0" applyNumberFormat="1" applyFill="1"/>
    <xf numFmtId="0" fontId="17" fillId="0" borderId="1" xfId="0" applyFont="1" applyFill="1" applyBorder="1" applyAlignment="1"/>
    <xf numFmtId="0" fontId="17" fillId="0" borderId="0" xfId="0" applyFont="1" applyFill="1" applyBorder="1" applyAlignment="1"/>
    <xf numFmtId="0" fontId="5" fillId="0" borderId="1" xfId="0" applyFont="1" applyBorder="1" applyAlignment="1"/>
    <xf numFmtId="0" fontId="0" fillId="0" borderId="19" xfId="0" applyFill="1" applyBorder="1"/>
    <xf numFmtId="14" fontId="0" fillId="0" borderId="4" xfId="0" applyNumberFormat="1" applyBorder="1" applyAlignment="1">
      <alignment horizontal="left"/>
    </xf>
    <xf numFmtId="14" fontId="0" fillId="0" borderId="2" xfId="0" applyNumberFormat="1" applyBorder="1" applyAlignment="1">
      <alignment horizontal="left"/>
    </xf>
    <xf numFmtId="0" fontId="7" fillId="0" borderId="1" xfId="0" applyFont="1" applyBorder="1"/>
    <xf numFmtId="0" fontId="7" fillId="0" borderId="1" xfId="0" applyFont="1" applyBorder="1" applyAlignment="1">
      <alignment horizontal="center" wrapText="1"/>
    </xf>
    <xf numFmtId="0" fontId="13" fillId="0" borderId="1" xfId="0" applyFont="1" applyBorder="1"/>
    <xf numFmtId="164" fontId="13" fillId="0" borderId="1" xfId="0" applyNumberFormat="1" applyFont="1" applyBorder="1"/>
    <xf numFmtId="3" fontId="13" fillId="0" borderId="1" xfId="0" applyNumberFormat="1" applyFont="1" applyBorder="1"/>
    <xf numFmtId="14" fontId="13" fillId="0" borderId="1" xfId="0" applyNumberFormat="1" applyFont="1" applyBorder="1" applyAlignment="1">
      <alignment horizontal="left"/>
    </xf>
    <xf numFmtId="0" fontId="13" fillId="0" borderId="1" xfId="0" applyFont="1" applyBorder="1" applyAlignment="1">
      <alignment horizontal="left"/>
    </xf>
    <xf numFmtId="1" fontId="13" fillId="0" borderId="1" xfId="0" applyNumberFormat="1" applyFont="1" applyBorder="1"/>
    <xf numFmtId="164" fontId="7" fillId="0" borderId="1" xfId="0" applyNumberFormat="1" applyFont="1" applyBorder="1" applyAlignment="1">
      <alignment horizontal="center" wrapText="1"/>
    </xf>
    <xf numFmtId="0" fontId="7" fillId="0" borderId="0" xfId="0" applyFont="1" applyBorder="1"/>
    <xf numFmtId="0" fontId="13" fillId="0" borderId="1" xfId="0" applyFont="1" applyBorder="1" applyAlignment="1">
      <alignment horizontal="right"/>
    </xf>
    <xf numFmtId="0" fontId="20" fillId="0" borderId="19" xfId="0" applyFont="1" applyFill="1" applyBorder="1" applyAlignment="1">
      <alignment horizontal="right" wrapText="1"/>
    </xf>
    <xf numFmtId="164" fontId="13" fillId="0" borderId="19" xfId="0" applyNumberFormat="1" applyFont="1" applyFill="1" applyBorder="1"/>
    <xf numFmtId="0" fontId="20" fillId="0" borderId="19" xfId="0" applyFont="1" applyFill="1" applyBorder="1" applyAlignment="1">
      <alignment wrapText="1"/>
    </xf>
    <xf numFmtId="0" fontId="20" fillId="0" borderId="0" xfId="0" applyFont="1" applyFill="1" applyBorder="1" applyAlignment="1">
      <alignment horizontal="right" wrapText="1"/>
    </xf>
    <xf numFmtId="164" fontId="13" fillId="0" borderId="0" xfId="0" applyNumberFormat="1" applyFont="1" applyFill="1" applyBorder="1"/>
    <xf numFmtId="0" fontId="7" fillId="0" borderId="3" xfId="0" applyFont="1" applyBorder="1"/>
    <xf numFmtId="0" fontId="7" fillId="0" borderId="0" xfId="0" applyFont="1" applyFill="1" applyBorder="1" applyAlignment="1">
      <alignment horizontal="center" wrapText="1"/>
    </xf>
    <xf numFmtId="0" fontId="10" fillId="0" borderId="1" xfId="0" applyFont="1" applyBorder="1" applyAlignment="1">
      <alignment horizontal="center" wrapText="1"/>
    </xf>
    <xf numFmtId="164" fontId="26" fillId="0" borderId="1" xfId="0" applyNumberFormat="1" applyFont="1" applyBorder="1"/>
    <xf numFmtId="164" fontId="13" fillId="0" borderId="1" xfId="0" applyNumberFormat="1" applyFont="1" applyFill="1" applyBorder="1"/>
    <xf numFmtId="0" fontId="0" fillId="0" borderId="4" xfId="0" applyBorder="1" applyAlignment="1"/>
    <xf numFmtId="0" fontId="0" fillId="0" borderId="2" xfId="0" applyBorder="1" applyAlignment="1"/>
    <xf numFmtId="0" fontId="7" fillId="0" borderId="1" xfId="0" applyFont="1" applyBorder="1" applyAlignment="1">
      <alignment horizontal="center"/>
    </xf>
    <xf numFmtId="0" fontId="10" fillId="7" borderId="1" xfId="0" applyFont="1" applyFill="1" applyBorder="1" applyAlignment="1">
      <alignment horizontal="right" wrapText="1"/>
    </xf>
    <xf numFmtId="0" fontId="20" fillId="0" borderId="1" xfId="0" applyFont="1" applyFill="1" applyBorder="1" applyAlignment="1">
      <alignment wrapText="1"/>
    </xf>
    <xf numFmtId="0" fontId="28" fillId="0" borderId="0" xfId="0" applyFont="1"/>
    <xf numFmtId="0" fontId="27" fillId="0" borderId="4" xfId="0" applyFont="1" applyBorder="1"/>
    <xf numFmtId="0" fontId="27" fillId="0" borderId="0" xfId="0" applyFont="1" applyBorder="1"/>
    <xf numFmtId="0" fontId="29" fillId="0" borderId="0" xfId="0" applyFont="1" applyBorder="1" applyAlignment="1">
      <alignment horizontal="left"/>
    </xf>
    <xf numFmtId="0" fontId="18" fillId="0" borderId="0" xfId="0" applyFont="1" applyFill="1" applyBorder="1" applyAlignment="1">
      <alignment horizontal="right"/>
    </xf>
    <xf numFmtId="164" fontId="18" fillId="3" borderId="6" xfId="0" applyNumberFormat="1" applyFont="1" applyFill="1" applyBorder="1"/>
    <xf numFmtId="0" fontId="30" fillId="0" borderId="1" xfId="0" applyFont="1" applyFill="1" applyBorder="1" applyAlignment="1">
      <alignment horizontal="center" wrapText="1"/>
    </xf>
    <xf numFmtId="0" fontId="31" fillId="0" borderId="1" xfId="0" applyFont="1" applyFill="1" applyBorder="1" applyAlignment="1">
      <alignment horizontal="center" wrapText="1"/>
    </xf>
    <xf numFmtId="0" fontId="7" fillId="0" borderId="1" xfId="0" applyFont="1" applyFill="1" applyBorder="1" applyAlignment="1">
      <alignment horizontal="center" wrapText="1"/>
    </xf>
    <xf numFmtId="0" fontId="9" fillId="0" borderId="0" xfId="0" applyFont="1" applyAlignment="1"/>
    <xf numFmtId="0" fontId="21" fillId="0" borderId="0" xfId="0" applyFont="1" applyBorder="1"/>
    <xf numFmtId="0" fontId="4" fillId="0" borderId="0" xfId="0" applyFont="1" applyAlignment="1"/>
    <xf numFmtId="16" fontId="13" fillId="0" borderId="1" xfId="0" applyNumberFormat="1" applyFont="1" applyBorder="1" applyAlignment="1">
      <alignment horizontal="left"/>
    </xf>
    <xf numFmtId="44" fontId="6" fillId="0" borderId="0" xfId="0" applyNumberFormat="1" applyFont="1" applyFill="1"/>
    <xf numFmtId="0" fontId="5" fillId="3" borderId="1" xfId="0" applyFont="1" applyFill="1" applyBorder="1"/>
    <xf numFmtId="0" fontId="0" fillId="0" borderId="0" xfId="0" applyBorder="1"/>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22" fillId="7" borderId="1" xfId="0" applyFont="1" applyFill="1" applyBorder="1" applyAlignment="1">
      <alignment horizontal="right" wrapText="1"/>
    </xf>
    <xf numFmtId="0" fontId="9" fillId="0" borderId="0" xfId="0" applyFont="1" applyBorder="1" applyAlignment="1">
      <alignment horizontal="left"/>
    </xf>
    <xf numFmtId="0" fontId="1" fillId="0" borderId="0" xfId="1"/>
    <xf numFmtId="0" fontId="12" fillId="0" borderId="0" xfId="1" applyFont="1" applyBorder="1" applyAlignment="1">
      <alignment horizontal="center"/>
    </xf>
    <xf numFmtId="0" fontId="34" fillId="0" borderId="0" xfId="1" applyFont="1" applyBorder="1"/>
    <xf numFmtId="0" fontId="33" fillId="0" borderId="0" xfId="1" applyFont="1" applyBorder="1"/>
    <xf numFmtId="0" fontId="1" fillId="0" borderId="0" xfId="1" applyBorder="1"/>
    <xf numFmtId="0" fontId="34" fillId="0" borderId="0" xfId="1" applyFont="1"/>
    <xf numFmtId="0" fontId="1" fillId="0" borderId="0" xfId="1" applyFont="1" applyBorder="1"/>
    <xf numFmtId="0" fontId="35" fillId="0" borderId="0" xfId="1" applyFont="1"/>
    <xf numFmtId="0" fontId="33" fillId="0" borderId="1" xfId="1" applyFont="1" applyBorder="1" applyAlignment="1">
      <alignment horizontal="center" vertical="center" wrapText="1"/>
    </xf>
    <xf numFmtId="0" fontId="33" fillId="0" borderId="1" xfId="1" applyFont="1" applyBorder="1" applyAlignment="1">
      <alignment horizontal="center" vertical="center"/>
    </xf>
    <xf numFmtId="0" fontId="33" fillId="0" borderId="0" xfId="1" applyFont="1" applyAlignment="1">
      <alignment horizontal="center" vertical="center"/>
    </xf>
    <xf numFmtId="44" fontId="0" fillId="0" borderId="1" xfId="2" applyFont="1" applyBorder="1"/>
    <xf numFmtId="0" fontId="1" fillId="0" borderId="1" xfId="1" applyBorder="1"/>
    <xf numFmtId="0" fontId="0" fillId="0" borderId="1" xfId="2" applyNumberFormat="1" applyFont="1" applyBorder="1"/>
    <xf numFmtId="8" fontId="1" fillId="0" borderId="1" xfId="1" applyNumberFormat="1" applyBorder="1"/>
    <xf numFmtId="0" fontId="1" fillId="0" borderId="1" xfId="1" applyNumberFormat="1" applyBorder="1"/>
    <xf numFmtId="0" fontId="33" fillId="0" borderId="1" xfId="1" applyFont="1" applyBorder="1"/>
    <xf numFmtId="0" fontId="33" fillId="0" borderId="0" xfId="1" applyFont="1"/>
    <xf numFmtId="0" fontId="33" fillId="0" borderId="0" xfId="1" applyFont="1" applyAlignment="1">
      <alignment horizontal="center"/>
    </xf>
    <xf numFmtId="0" fontId="33" fillId="0" borderId="1" xfId="1" applyFont="1" applyBorder="1" applyAlignment="1">
      <alignment horizontal="center"/>
    </xf>
    <xf numFmtId="0" fontId="33" fillId="0" borderId="0" xfId="1" applyFont="1" applyAlignment="1">
      <alignment horizontal="right"/>
    </xf>
    <xf numFmtId="0" fontId="33" fillId="0" borderId="3" xfId="1" applyFont="1" applyBorder="1" applyAlignment="1">
      <alignment horizontal="right"/>
    </xf>
    <xf numFmtId="0" fontId="33" fillId="0" borderId="1" xfId="1" applyFont="1" applyBorder="1" applyAlignment="1"/>
    <xf numFmtId="0" fontId="33" fillId="0" borderId="1" xfId="1" applyFont="1" applyBorder="1" applyAlignment="1">
      <alignment horizontal="right"/>
    </xf>
    <xf numFmtId="0" fontId="36" fillId="0" borderId="0" xfId="1" applyFont="1"/>
    <xf numFmtId="0" fontId="36" fillId="0" borderId="0" xfId="1" applyFont="1" applyAlignment="1">
      <alignment horizontal="right"/>
    </xf>
    <xf numFmtId="0" fontId="36" fillId="0" borderId="0" xfId="1" applyFont="1" applyBorder="1" applyAlignment="1"/>
    <xf numFmtId="0" fontId="36" fillId="0" borderId="0" xfId="1" applyFont="1" applyAlignment="1">
      <alignment horizontal="left"/>
    </xf>
    <xf numFmtId="0" fontId="36" fillId="0" borderId="0" xfId="1" applyFont="1" applyBorder="1"/>
    <xf numFmtId="0" fontId="37" fillId="0" borderId="0" xfId="1" applyFont="1" applyAlignment="1">
      <alignment horizontal="center" vertical="center" wrapText="1"/>
    </xf>
    <xf numFmtId="0" fontId="1" fillId="0" borderId="27" xfId="1" applyBorder="1"/>
    <xf numFmtId="0" fontId="1" fillId="0" borderId="20" xfId="1" applyBorder="1"/>
    <xf numFmtId="0" fontId="1" fillId="0" borderId="21" xfId="1" applyBorder="1"/>
    <xf numFmtId="0" fontId="34" fillId="0" borderId="23" xfId="1" applyFont="1" applyBorder="1"/>
    <xf numFmtId="0" fontId="34" fillId="0" borderId="0" xfId="1" applyFont="1" applyBorder="1" applyAlignment="1">
      <alignment horizontal="left"/>
    </xf>
    <xf numFmtId="0" fontId="34" fillId="0" borderId="22" xfId="1" applyFont="1" applyBorder="1"/>
    <xf numFmtId="0" fontId="1" fillId="0" borderId="24" xfId="1" applyBorder="1"/>
    <xf numFmtId="0" fontId="1" fillId="0" borderId="25" xfId="1" applyBorder="1"/>
    <xf numFmtId="0" fontId="1" fillId="0" borderId="26" xfId="1" applyBorder="1"/>
    <xf numFmtId="0" fontId="6" fillId="0" borderId="0" xfId="0" applyFont="1" applyAlignment="1"/>
    <xf numFmtId="14" fontId="0" fillId="0" borderId="4" xfId="0" applyNumberFormat="1" applyBorder="1" applyAlignment="1"/>
    <xf numFmtId="0" fontId="6" fillId="0" borderId="0" xfId="0" applyFont="1" applyAlignment="1">
      <alignment horizontal="right"/>
    </xf>
    <xf numFmtId="44" fontId="6" fillId="0" borderId="0" xfId="0" applyNumberFormat="1" applyFont="1" applyAlignment="1">
      <alignment horizontal="left"/>
    </xf>
    <xf numFmtId="43" fontId="13" fillId="3" borderId="1" xfId="3" applyFont="1" applyFill="1" applyBorder="1"/>
    <xf numFmtId="0" fontId="13" fillId="0" borderId="1" xfId="0" applyNumberFormat="1" applyFont="1" applyBorder="1"/>
    <xf numFmtId="44" fontId="13" fillId="3" borderId="1" xfId="4" applyFont="1" applyFill="1" applyBorder="1"/>
    <xf numFmtId="1" fontId="13" fillId="0" borderId="1" xfId="0" applyNumberFormat="1" applyFont="1" applyBorder="1" applyAlignment="1">
      <alignment horizontal="right"/>
    </xf>
    <xf numFmtId="43" fontId="13" fillId="0" borderId="1" xfId="3" applyNumberFormat="1" applyFont="1" applyFill="1" applyBorder="1"/>
    <xf numFmtId="0" fontId="13" fillId="0" borderId="1" xfId="0" applyNumberFormat="1" applyFont="1" applyBorder="1" applyAlignment="1">
      <alignment horizontal="right"/>
    </xf>
    <xf numFmtId="7" fontId="13" fillId="0" borderId="1" xfId="3" applyNumberFormat="1" applyFont="1" applyBorder="1"/>
    <xf numFmtId="39" fontId="22" fillId="7" borderId="1" xfId="3" applyNumberFormat="1" applyFont="1" applyFill="1" applyBorder="1" applyAlignment="1">
      <alignment wrapText="1"/>
    </xf>
    <xf numFmtId="43" fontId="27" fillId="0" borderId="1" xfId="3" applyNumberFormat="1" applyFont="1" applyBorder="1"/>
    <xf numFmtId="7" fontId="9" fillId="0" borderId="1" xfId="3" applyNumberFormat="1" applyFont="1" applyBorder="1"/>
    <xf numFmtId="0" fontId="6" fillId="0" borderId="0" xfId="0" applyFont="1" applyBorder="1"/>
    <xf numFmtId="0" fontId="6" fillId="0" borderId="0" xfId="0" applyFont="1"/>
    <xf numFmtId="0" fontId="6" fillId="0" borderId="0" xfId="0" applyFont="1" applyBorder="1" applyAlignment="1">
      <alignment horizontal="right"/>
    </xf>
    <xf numFmtId="0" fontId="4" fillId="0" borderId="0" xfId="5" applyFont="1" applyAlignment="1"/>
    <xf numFmtId="0" fontId="6" fillId="0" borderId="0" xfId="5"/>
    <xf numFmtId="0" fontId="6" fillId="0" borderId="0" xfId="5" applyFont="1" applyAlignment="1"/>
    <xf numFmtId="0" fontId="6" fillId="0" borderId="0" xfId="5" applyAlignment="1"/>
    <xf numFmtId="0" fontId="6" fillId="0" borderId="0" xfId="5" applyAlignment="1">
      <alignment horizontal="center"/>
    </xf>
    <xf numFmtId="0" fontId="9" fillId="0" borderId="0" xfId="5" applyFont="1" applyAlignment="1"/>
    <xf numFmtId="0" fontId="6" fillId="0" borderId="4" xfId="5" applyBorder="1" applyAlignment="1"/>
    <xf numFmtId="0" fontId="6" fillId="0" borderId="0" xfId="5" applyBorder="1" applyAlignment="1"/>
    <xf numFmtId="0" fontId="9" fillId="0" borderId="0" xfId="5" applyFont="1"/>
    <xf numFmtId="14" fontId="6" fillId="0" borderId="4" xfId="5" applyNumberFormat="1" applyBorder="1" applyAlignment="1">
      <alignment horizontal="left"/>
    </xf>
    <xf numFmtId="44" fontId="6" fillId="0" borderId="0" xfId="5" applyNumberFormat="1" applyFill="1"/>
    <xf numFmtId="14" fontId="6" fillId="0" borderId="2" xfId="5" applyNumberFormat="1" applyBorder="1" applyAlignment="1">
      <alignment horizontal="left"/>
    </xf>
    <xf numFmtId="14" fontId="6" fillId="0" borderId="4" xfId="5" applyNumberFormat="1" applyBorder="1" applyAlignment="1"/>
    <xf numFmtId="0" fontId="6" fillId="0" borderId="0" xfId="5" applyBorder="1" applyAlignment="1">
      <alignment horizontal="left"/>
    </xf>
    <xf numFmtId="0" fontId="6" fillId="0" borderId="0" xfId="5" applyFont="1" applyAlignment="1">
      <alignment horizontal="right"/>
    </xf>
    <xf numFmtId="44" fontId="6" fillId="0" borderId="0" xfId="5" applyNumberFormat="1"/>
    <xf numFmtId="44" fontId="6" fillId="0" borderId="0" xfId="5" applyNumberFormat="1" applyFont="1" applyAlignment="1">
      <alignment horizontal="left"/>
    </xf>
    <xf numFmtId="0" fontId="6" fillId="0" borderId="4" xfId="5" applyFont="1" applyBorder="1" applyAlignment="1"/>
    <xf numFmtId="0" fontId="6" fillId="0" borderId="2" xfId="5" applyBorder="1" applyAlignment="1"/>
    <xf numFmtId="1" fontId="6" fillId="3" borderId="0" xfId="5" applyNumberFormat="1" applyFill="1" applyAlignment="1">
      <alignment horizontal="center"/>
    </xf>
    <xf numFmtId="0" fontId="5" fillId="0" borderId="0" xfId="5" applyFont="1" applyBorder="1"/>
    <xf numFmtId="0" fontId="6" fillId="0" borderId="0" xfId="5" applyBorder="1"/>
    <xf numFmtId="0" fontId="6" fillId="0" borderId="0" xfId="5" applyFill="1" applyBorder="1"/>
    <xf numFmtId="0" fontId="27" fillId="0" borderId="4" xfId="5" applyFont="1" applyBorder="1"/>
    <xf numFmtId="0" fontId="6" fillId="0" borderId="4" xfId="5" applyBorder="1"/>
    <xf numFmtId="0" fontId="27" fillId="0" borderId="0" xfId="5" applyFont="1" applyBorder="1"/>
    <xf numFmtId="0" fontId="7" fillId="0" borderId="1" xfId="5" applyFont="1" applyBorder="1"/>
    <xf numFmtId="0" fontId="7" fillId="0" borderId="1" xfId="5" applyFont="1" applyBorder="1" applyAlignment="1">
      <alignment horizontal="center" wrapText="1"/>
    </xf>
    <xf numFmtId="0" fontId="10" fillId="0" borderId="1" xfId="5" applyFont="1" applyBorder="1" applyAlignment="1">
      <alignment horizontal="center" wrapText="1"/>
    </xf>
    <xf numFmtId="0" fontId="7" fillId="0" borderId="0" xfId="5" applyFont="1" applyFill="1" applyBorder="1" applyAlignment="1">
      <alignment horizontal="center" wrapText="1"/>
    </xf>
    <xf numFmtId="0" fontId="13" fillId="0" borderId="1" xfId="5" applyFont="1" applyBorder="1"/>
    <xf numFmtId="164" fontId="13" fillId="0" borderId="1" xfId="5" applyNumberFormat="1" applyFont="1" applyBorder="1"/>
    <xf numFmtId="3" fontId="13" fillId="0" borderId="1" xfId="5" applyNumberFormat="1" applyFont="1" applyBorder="1"/>
    <xf numFmtId="164" fontId="13" fillId="0" borderId="0" xfId="5" applyNumberFormat="1" applyFont="1" applyFill="1" applyBorder="1"/>
    <xf numFmtId="0" fontId="6" fillId="0" borderId="1" xfId="5" applyBorder="1"/>
    <xf numFmtId="164" fontId="26" fillId="0" borderId="1" xfId="5" applyNumberFormat="1" applyFont="1" applyBorder="1"/>
    <xf numFmtId="0" fontId="6" fillId="0" borderId="19" xfId="5" applyFill="1" applyBorder="1"/>
    <xf numFmtId="0" fontId="20" fillId="0" borderId="19" xfId="5" applyFont="1" applyFill="1" applyBorder="1" applyAlignment="1">
      <alignment horizontal="right" wrapText="1"/>
    </xf>
    <xf numFmtId="164" fontId="13" fillId="0" borderId="19" xfId="5" applyNumberFormat="1" applyFont="1" applyFill="1" applyBorder="1"/>
    <xf numFmtId="0" fontId="20" fillId="0" borderId="19" xfId="5" applyFont="1" applyFill="1" applyBorder="1" applyAlignment="1">
      <alignment wrapText="1"/>
    </xf>
    <xf numFmtId="0" fontId="6" fillId="0" borderId="0" xfId="5" applyFill="1"/>
    <xf numFmtId="0" fontId="20" fillId="0" borderId="0" xfId="5" applyFont="1" applyFill="1" applyBorder="1" applyAlignment="1">
      <alignment horizontal="right" wrapText="1"/>
    </xf>
    <xf numFmtId="0" fontId="18" fillId="0" borderId="0" xfId="5" applyFont="1" applyFill="1" applyBorder="1" applyAlignment="1">
      <alignment horizontal="right"/>
    </xf>
    <xf numFmtId="164" fontId="18" fillId="3" borderId="6" xfId="5" applyNumberFormat="1" applyFont="1" applyFill="1" applyBorder="1"/>
    <xf numFmtId="0" fontId="29" fillId="0" borderId="0" xfId="5" applyFont="1" applyBorder="1" applyAlignment="1">
      <alignment horizontal="left"/>
    </xf>
    <xf numFmtId="0" fontId="9" fillId="0" borderId="0" xfId="5" applyFont="1" applyBorder="1" applyAlignment="1">
      <alignment horizontal="left"/>
    </xf>
    <xf numFmtId="0" fontId="7" fillId="0" borderId="1" xfId="5" applyFont="1" applyBorder="1" applyAlignment="1">
      <alignment horizontal="center"/>
    </xf>
    <xf numFmtId="0" fontId="7" fillId="0" borderId="1" xfId="5" applyFont="1" applyFill="1" applyBorder="1" applyAlignment="1">
      <alignment horizontal="center" wrapText="1"/>
    </xf>
    <xf numFmtId="14" fontId="13" fillId="0" borderId="1" xfId="5" applyNumberFormat="1" applyFont="1" applyBorder="1" applyAlignment="1">
      <alignment horizontal="left"/>
    </xf>
    <xf numFmtId="16" fontId="13" fillId="0" borderId="1" xfId="5" applyNumberFormat="1" applyFont="1" applyBorder="1" applyAlignment="1">
      <alignment horizontal="left"/>
    </xf>
    <xf numFmtId="1" fontId="13" fillId="0" borderId="1" xfId="5" applyNumberFormat="1" applyFont="1" applyBorder="1"/>
    <xf numFmtId="0" fontId="13" fillId="0" borderId="1" xfId="5" applyFont="1" applyBorder="1" applyAlignment="1">
      <alignment horizontal="left"/>
    </xf>
    <xf numFmtId="1" fontId="13" fillId="0" borderId="1" xfId="3" applyNumberFormat="1" applyFont="1" applyBorder="1"/>
    <xf numFmtId="0" fontId="28" fillId="0" borderId="0" xfId="5" applyFont="1"/>
    <xf numFmtId="43" fontId="13" fillId="9" borderId="1" xfId="3" applyFont="1" applyFill="1" applyBorder="1"/>
    <xf numFmtId="43" fontId="13" fillId="9" borderId="1" xfId="3" applyNumberFormat="1" applyFont="1" applyFill="1" applyBorder="1"/>
    <xf numFmtId="0" fontId="13" fillId="0" borderId="1" xfId="5" applyFont="1" applyBorder="1" applyAlignment="1">
      <alignment horizontal="right"/>
    </xf>
    <xf numFmtId="43" fontId="9" fillId="0" borderId="1" xfId="3" applyNumberFormat="1" applyFont="1" applyBorder="1"/>
    <xf numFmtId="0" fontId="22" fillId="7" borderId="1" xfId="5" applyFont="1" applyFill="1" applyBorder="1" applyAlignment="1">
      <alignment horizontal="right" wrapText="1"/>
    </xf>
    <xf numFmtId="0" fontId="6" fillId="0" borderId="0" xfId="5" applyFont="1" applyBorder="1"/>
    <xf numFmtId="164" fontId="18" fillId="6" borderId="0" xfId="5" applyNumberFormat="1" applyFont="1" applyFill="1" applyBorder="1"/>
    <xf numFmtId="0" fontId="30" fillId="0" borderId="1" xfId="5" applyFont="1" applyFill="1" applyBorder="1" applyAlignment="1">
      <alignment horizontal="center" wrapText="1"/>
    </xf>
    <xf numFmtId="0" fontId="31" fillId="0" borderId="1" xfId="5" applyFont="1" applyFill="1" applyBorder="1" applyAlignment="1">
      <alignment horizontal="center" wrapText="1"/>
    </xf>
    <xf numFmtId="0" fontId="7" fillId="0" borderId="3" xfId="5" applyFont="1" applyBorder="1"/>
    <xf numFmtId="164" fontId="7" fillId="0" borderId="1" xfId="5" applyNumberFormat="1" applyFont="1" applyBorder="1" applyAlignment="1">
      <alignment horizontal="center" wrapText="1"/>
    </xf>
    <xf numFmtId="0" fontId="21" fillId="0" borderId="0" xfId="5" applyFont="1" applyBorder="1"/>
    <xf numFmtId="0" fontId="6" fillId="0" borderId="0" xfId="5" applyBorder="1" applyAlignment="1">
      <alignment horizontal="center"/>
    </xf>
    <xf numFmtId="0" fontId="6" fillId="0" borderId="0" xfId="5" applyFont="1"/>
    <xf numFmtId="0" fontId="6" fillId="0" borderId="25" xfId="5" applyBorder="1"/>
    <xf numFmtId="0" fontId="6" fillId="0" borderId="0" xfId="5" applyFont="1" applyBorder="1" applyAlignment="1">
      <alignment horizontal="right"/>
    </xf>
    <xf numFmtId="0" fontId="7" fillId="0" borderId="0" xfId="5" applyFont="1"/>
    <xf numFmtId="0" fontId="7" fillId="0" borderId="0" xfId="5" applyFont="1" applyBorder="1"/>
    <xf numFmtId="0" fontId="6" fillId="0" borderId="0" xfId="5" applyBorder="1" applyAlignment="1">
      <alignment horizontal="right"/>
    </xf>
    <xf numFmtId="0" fontId="7" fillId="0" borderId="25" xfId="5" applyFont="1" applyBorder="1"/>
    <xf numFmtId="0" fontId="6" fillId="0" borderId="25" xfId="5" applyBorder="1" applyAlignment="1"/>
    <xf numFmtId="0" fontId="6" fillId="0" borderId="4" xfId="0" applyFont="1" applyBorder="1" applyAlignment="1"/>
    <xf numFmtId="164" fontId="18" fillId="6" borderId="0" xfId="0" applyNumberFormat="1" applyFont="1" applyFill="1" applyBorder="1"/>
    <xf numFmtId="0" fontId="13" fillId="0" borderId="1" xfId="0" applyFont="1" applyBorder="1" applyAlignment="1">
      <alignment wrapText="1"/>
    </xf>
    <xf numFmtId="0" fontId="12" fillId="0" borderId="0" xfId="0" applyFont="1" applyAlignment="1">
      <alignment horizontal="center"/>
    </xf>
    <xf numFmtId="0" fontId="12" fillId="0" borderId="0" xfId="0" applyFont="1" applyBorder="1" applyAlignment="1">
      <alignment horizontal="center"/>
    </xf>
    <xf numFmtId="0" fontId="0" fillId="0" borderId="0" xfId="0" applyBorder="1"/>
    <xf numFmtId="0" fontId="0" fillId="3" borderId="3" xfId="0" applyFill="1" applyBorder="1"/>
    <xf numFmtId="0" fontId="0" fillId="3" borderId="5" xfId="0" applyFill="1" applyBorder="1"/>
    <xf numFmtId="0" fontId="17" fillId="3" borderId="3" xfId="0" applyFont="1" applyFill="1" applyBorder="1"/>
    <xf numFmtId="0" fontId="32" fillId="3" borderId="27" xfId="0" applyNumberFormat="1" applyFont="1" applyFill="1" applyBorder="1" applyAlignment="1">
      <alignment horizontal="center" vertical="top" wrapText="1"/>
    </xf>
    <xf numFmtId="0" fontId="32" fillId="3" borderId="20" xfId="0" applyNumberFormat="1" applyFont="1" applyFill="1" applyBorder="1" applyAlignment="1">
      <alignment horizontal="center" vertical="top" wrapText="1"/>
    </xf>
    <xf numFmtId="0" fontId="32" fillId="3" borderId="30" xfId="0" applyNumberFormat="1" applyFont="1" applyFill="1" applyBorder="1" applyAlignment="1">
      <alignment horizontal="center" vertical="top" wrapText="1"/>
    </xf>
    <xf numFmtId="0" fontId="32" fillId="3" borderId="4" xfId="0" applyNumberFormat="1" applyFont="1" applyFill="1" applyBorder="1" applyAlignment="1">
      <alignment horizontal="center" vertical="top" wrapText="1"/>
    </xf>
    <xf numFmtId="0" fontId="15" fillId="3" borderId="20" xfId="0" applyNumberFormat="1" applyFont="1" applyFill="1" applyBorder="1" applyAlignment="1">
      <alignment horizontal="center" vertical="top" wrapText="1"/>
    </xf>
    <xf numFmtId="0" fontId="15" fillId="3" borderId="31" xfId="0" applyNumberFormat="1" applyFont="1" applyFill="1" applyBorder="1" applyAlignment="1">
      <alignment horizontal="center" vertical="top" wrapText="1"/>
    </xf>
    <xf numFmtId="43" fontId="15" fillId="4" borderId="32" xfId="0" applyNumberFormat="1" applyFont="1" applyFill="1" applyBorder="1" applyAlignment="1">
      <alignment vertical="top" wrapText="1"/>
    </xf>
    <xf numFmtId="43" fontId="15" fillId="4" borderId="33" xfId="0" applyNumberFormat="1" applyFont="1" applyFill="1" applyBorder="1" applyAlignment="1">
      <alignment vertical="top" wrapText="1"/>
    </xf>
    <xf numFmtId="164" fontId="9" fillId="3" borderId="0" xfId="0" applyNumberFormat="1" applyFont="1" applyFill="1" applyAlignment="1">
      <alignment horizontal="center"/>
    </xf>
    <xf numFmtId="14" fontId="17" fillId="3" borderId="0" xfId="0" applyNumberFormat="1" applyFont="1" applyFill="1" applyAlignment="1">
      <alignment horizontal="center"/>
    </xf>
    <xf numFmtId="14" fontId="0" fillId="3" borderId="0" xfId="0" applyNumberFormat="1" applyFill="1" applyAlignment="1">
      <alignment horizontal="center"/>
    </xf>
    <xf numFmtId="0" fontId="4" fillId="0" borderId="0" xfId="0" applyFont="1" applyAlignment="1">
      <alignment horizontal="center"/>
    </xf>
    <xf numFmtId="0" fontId="3" fillId="0" borderId="0" xfId="0" applyFont="1" applyAlignment="1">
      <alignment horizontal="center"/>
    </xf>
    <xf numFmtId="0" fontId="36" fillId="0" borderId="0" xfId="1" applyFont="1" applyAlignment="1">
      <alignment horizontal="center" vertical="top"/>
    </xf>
    <xf numFmtId="0" fontId="36" fillId="0" borderId="0" xfId="1" applyFont="1" applyAlignment="1">
      <alignment horizontal="center"/>
    </xf>
    <xf numFmtId="0" fontId="36" fillId="0" borderId="4" xfId="1" applyFont="1" applyBorder="1" applyAlignment="1">
      <alignment horizontal="center"/>
    </xf>
    <xf numFmtId="0" fontId="36" fillId="0" borderId="0" xfId="1" quotePrefix="1" applyFont="1" applyBorder="1" applyAlignment="1">
      <alignment horizontal="center" vertical="top"/>
    </xf>
    <xf numFmtId="0" fontId="36" fillId="0" borderId="0" xfId="1" applyFont="1" applyBorder="1" applyAlignment="1">
      <alignment horizontal="center" vertical="top"/>
    </xf>
    <xf numFmtId="0" fontId="1" fillId="8" borderId="1" xfId="1" applyFill="1" applyBorder="1" applyAlignment="1">
      <alignment horizontal="center"/>
    </xf>
    <xf numFmtId="0" fontId="36" fillId="0" borderId="25" xfId="1" applyFont="1" applyBorder="1" applyAlignment="1">
      <alignment horizontal="center"/>
    </xf>
    <xf numFmtId="0" fontId="4" fillId="0" borderId="27" xfId="1" applyFont="1" applyBorder="1" applyAlignment="1">
      <alignment horizontal="center"/>
    </xf>
    <xf numFmtId="0" fontId="4" fillId="0" borderId="20" xfId="1" applyFont="1" applyBorder="1" applyAlignment="1">
      <alignment horizontal="center"/>
    </xf>
    <xf numFmtId="0" fontId="4" fillId="0" borderId="21" xfId="1" applyFont="1" applyBorder="1" applyAlignment="1">
      <alignment horizontal="center"/>
    </xf>
    <xf numFmtId="0" fontId="3" fillId="0" borderId="23" xfId="1" applyFont="1" applyBorder="1" applyAlignment="1">
      <alignment horizontal="center"/>
    </xf>
    <xf numFmtId="0" fontId="3" fillId="0" borderId="0" xfId="1" applyFont="1" applyBorder="1" applyAlignment="1">
      <alignment horizontal="center"/>
    </xf>
    <xf numFmtId="0" fontId="3" fillId="0" borderId="22" xfId="1" applyFont="1" applyBorder="1" applyAlignment="1">
      <alignment horizontal="center"/>
    </xf>
    <xf numFmtId="0" fontId="12" fillId="0" borderId="24" xfId="1" applyFont="1" applyBorder="1" applyAlignment="1">
      <alignment horizontal="center"/>
    </xf>
    <xf numFmtId="0" fontId="12" fillId="0" borderId="25" xfId="1" applyFont="1" applyBorder="1" applyAlignment="1">
      <alignment horizontal="center"/>
    </xf>
    <xf numFmtId="0" fontId="12" fillId="0" borderId="26" xfId="1" applyFont="1" applyBorder="1" applyAlignment="1">
      <alignment horizontal="center"/>
    </xf>
    <xf numFmtId="0" fontId="33" fillId="0" borderId="4" xfId="1" applyFont="1" applyBorder="1" applyAlignment="1">
      <alignment horizontal="center"/>
    </xf>
    <xf numFmtId="0" fontId="33" fillId="8" borderId="1" xfId="1" applyFont="1" applyFill="1" applyBorder="1" applyAlignment="1">
      <alignment horizontal="center" vertical="center"/>
    </xf>
    <xf numFmtId="0" fontId="33" fillId="0" borderId="1" xfId="1" applyFont="1" applyBorder="1" applyAlignment="1">
      <alignment horizontal="right"/>
    </xf>
    <xf numFmtId="0" fontId="22" fillId="7" borderId="1" xfId="0" applyFont="1" applyFill="1" applyBorder="1" applyAlignment="1">
      <alignment horizontal="right" wrapText="1"/>
    </xf>
    <xf numFmtId="0" fontId="10" fillId="7" borderId="3" xfId="0" applyFont="1" applyFill="1" applyBorder="1" applyAlignment="1">
      <alignment horizontal="right" wrapText="1"/>
    </xf>
    <xf numFmtId="0" fontId="10" fillId="7" borderId="5" xfId="0" applyFont="1" applyFill="1" applyBorder="1" applyAlignment="1">
      <alignment horizontal="right" wrapText="1"/>
    </xf>
    <xf numFmtId="0" fontId="9" fillId="0" borderId="0" xfId="0" applyFont="1" applyBorder="1" applyAlignment="1">
      <alignment horizontal="left"/>
    </xf>
    <xf numFmtId="0" fontId="6" fillId="0" borderId="27"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3" xfId="0"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6" fillId="0" borderId="27"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0" xfId="0" applyBorder="1" applyAlignment="1">
      <alignment horizontal="left"/>
    </xf>
    <xf numFmtId="0" fontId="0" fillId="0" borderId="27" xfId="0" applyBorder="1" applyAlignment="1">
      <alignment horizontal="center"/>
    </xf>
    <xf numFmtId="0" fontId="22" fillId="7" borderId="1" xfId="5" applyFont="1" applyFill="1" applyBorder="1" applyAlignment="1">
      <alignment horizontal="right" wrapText="1"/>
    </xf>
    <xf numFmtId="0" fontId="10" fillId="7" borderId="3" xfId="5" applyFont="1" applyFill="1" applyBorder="1" applyAlignment="1">
      <alignment horizontal="right" wrapText="1"/>
    </xf>
    <xf numFmtId="0" fontId="10" fillId="7" borderId="5" xfId="5" applyFont="1" applyFill="1" applyBorder="1" applyAlignment="1">
      <alignment horizontal="right" wrapText="1"/>
    </xf>
    <xf numFmtId="0" fontId="9" fillId="0" borderId="0" xfId="5" applyFont="1" applyBorder="1" applyAlignment="1">
      <alignment horizontal="left"/>
    </xf>
    <xf numFmtId="0" fontId="6" fillId="0" borderId="27" xfId="5" applyFont="1" applyBorder="1" applyAlignment="1">
      <alignment horizontal="center" vertical="center"/>
    </xf>
    <xf numFmtId="0" fontId="6" fillId="0" borderId="20" xfId="5" applyBorder="1" applyAlignment="1">
      <alignment horizontal="center" vertical="center"/>
    </xf>
    <xf numFmtId="0" fontId="6" fillId="0" borderId="21" xfId="5" applyBorder="1" applyAlignment="1">
      <alignment horizontal="center" vertical="center"/>
    </xf>
    <xf numFmtId="0" fontId="6" fillId="0" borderId="23" xfId="5" applyBorder="1" applyAlignment="1">
      <alignment horizontal="center" vertical="center"/>
    </xf>
    <xf numFmtId="0" fontId="6" fillId="0" borderId="0" xfId="5" applyBorder="1" applyAlignment="1">
      <alignment horizontal="center" vertical="center"/>
    </xf>
    <xf numFmtId="0" fontId="6" fillId="0" borderId="22" xfId="5" applyBorder="1" applyAlignment="1">
      <alignment horizontal="center" vertical="center"/>
    </xf>
    <xf numFmtId="0" fontId="6" fillId="0" borderId="24" xfId="5" applyBorder="1" applyAlignment="1">
      <alignment horizontal="center" vertical="center"/>
    </xf>
    <xf numFmtId="0" fontId="6" fillId="0" borderId="25" xfId="5" applyBorder="1" applyAlignment="1">
      <alignment horizontal="center" vertical="center"/>
    </xf>
    <xf numFmtId="0" fontId="6" fillId="0" borderId="26" xfId="5" applyBorder="1" applyAlignment="1">
      <alignment horizontal="center" vertical="center"/>
    </xf>
    <xf numFmtId="0" fontId="6" fillId="0" borderId="27" xfId="5" applyBorder="1" applyAlignment="1">
      <alignment horizontal="center"/>
    </xf>
    <xf numFmtId="0" fontId="6" fillId="0" borderId="20" xfId="5" applyBorder="1" applyAlignment="1">
      <alignment horizontal="center"/>
    </xf>
    <xf numFmtId="0" fontId="6" fillId="0" borderId="21" xfId="5" applyBorder="1" applyAlignment="1">
      <alignment horizontal="center"/>
    </xf>
    <xf numFmtId="0" fontId="6" fillId="0" borderId="23" xfId="5" applyBorder="1" applyAlignment="1">
      <alignment horizontal="center"/>
    </xf>
    <xf numFmtId="0" fontId="6" fillId="0" borderId="0" xfId="5" applyBorder="1" applyAlignment="1">
      <alignment horizontal="center"/>
    </xf>
    <xf numFmtId="0" fontId="6" fillId="0" borderId="22" xfId="5" applyBorder="1" applyAlignment="1">
      <alignment horizontal="center"/>
    </xf>
    <xf numFmtId="0" fontId="6" fillId="0" borderId="24" xfId="5" applyBorder="1" applyAlignment="1">
      <alignment horizontal="center"/>
    </xf>
    <xf numFmtId="0" fontId="6" fillId="0" borderId="25" xfId="5" applyBorder="1" applyAlignment="1">
      <alignment horizontal="center"/>
    </xf>
    <xf numFmtId="0" fontId="6" fillId="0" borderId="26" xfId="5" applyBorder="1" applyAlignment="1">
      <alignment horizontal="center"/>
    </xf>
    <xf numFmtId="0" fontId="6" fillId="0" borderId="0" xfId="5" applyBorder="1" applyAlignment="1">
      <alignment horizontal="left"/>
    </xf>
    <xf numFmtId="0" fontId="6" fillId="0" borderId="27" xfId="5" applyFont="1" applyBorder="1" applyAlignment="1">
      <alignment horizontal="center"/>
    </xf>
  </cellXfs>
  <cellStyles count="6">
    <cellStyle name="Comma 2" xfId="3"/>
    <cellStyle name="Currency 2" xfId="2"/>
    <cellStyle name="Currency 3" xfId="4"/>
    <cellStyle name="Normal" xfId="0" builtinId="0"/>
    <cellStyle name="Normal 2" xfId="1"/>
    <cellStyle name="Normal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zoomScaleNormal="100" workbookViewId="0">
      <selection activeCell="E30" sqref="E30"/>
    </sheetView>
  </sheetViews>
  <sheetFormatPr defaultRowHeight="12.75"/>
  <cols>
    <col min="1" max="1" width="9" customWidth="1"/>
    <col min="2" max="2" width="40.5703125" customWidth="1"/>
    <col min="3" max="3" width="12.85546875" customWidth="1"/>
    <col min="4" max="4" width="24.7109375" customWidth="1"/>
  </cols>
  <sheetData>
    <row r="1" spans="1:4">
      <c r="A1" s="333" t="s">
        <v>143</v>
      </c>
      <c r="B1" s="333"/>
      <c r="C1" s="333"/>
      <c r="D1" s="333"/>
    </row>
    <row r="2" spans="1:4">
      <c r="A2" s="333"/>
      <c r="B2" s="333"/>
      <c r="C2" s="333"/>
      <c r="D2" s="333"/>
    </row>
    <row r="3" spans="1:4" ht="26.25" customHeight="1">
      <c r="A3" s="334" t="s">
        <v>80</v>
      </c>
      <c r="B3" s="334"/>
      <c r="C3" s="334"/>
      <c r="D3" s="334"/>
    </row>
    <row r="4" spans="1:4" ht="21.75" customHeight="1">
      <c r="A4" s="8" t="s">
        <v>8</v>
      </c>
      <c r="B4" s="9"/>
      <c r="C4" s="6" t="s">
        <v>9</v>
      </c>
      <c r="D4" s="6"/>
    </row>
    <row r="5" spans="1:4" s="2" customFormat="1" ht="31.5">
      <c r="A5" s="6" t="s">
        <v>6</v>
      </c>
      <c r="B5" s="6" t="s">
        <v>14</v>
      </c>
      <c r="C5" s="7" t="s">
        <v>7</v>
      </c>
      <c r="D5" s="6" t="s">
        <v>134</v>
      </c>
    </row>
    <row r="6" spans="1:4">
      <c r="A6" s="4"/>
      <c r="B6" s="4"/>
      <c r="C6" s="4"/>
      <c r="D6" s="4"/>
    </row>
    <row r="7" spans="1:4">
      <c r="A7" s="4"/>
      <c r="B7" s="4"/>
      <c r="C7" s="4"/>
      <c r="D7" s="4"/>
    </row>
    <row r="8" spans="1:4">
      <c r="A8" s="4"/>
      <c r="B8" s="4"/>
      <c r="C8" s="4"/>
      <c r="D8" s="4"/>
    </row>
    <row r="9" spans="1:4">
      <c r="A9" s="4"/>
      <c r="B9" s="4"/>
      <c r="C9" s="4"/>
      <c r="D9" s="4"/>
    </row>
    <row r="10" spans="1:4">
      <c r="A10" s="4"/>
      <c r="B10" s="4"/>
      <c r="C10" s="4"/>
      <c r="D10" s="4"/>
    </row>
    <row r="11" spans="1:4">
      <c r="A11" s="4"/>
      <c r="B11" s="4"/>
      <c r="C11" s="4"/>
      <c r="D11" s="4"/>
    </row>
    <row r="12" spans="1:4">
      <c r="A12" s="4"/>
      <c r="B12" s="4"/>
      <c r="C12" s="4"/>
      <c r="D12" s="4"/>
    </row>
    <row r="13" spans="1:4">
      <c r="A13" s="4"/>
      <c r="B13" s="4"/>
      <c r="C13" s="4"/>
      <c r="D13" s="4"/>
    </row>
    <row r="14" spans="1:4">
      <c r="A14" s="4"/>
      <c r="B14" s="4"/>
      <c r="C14" s="4"/>
      <c r="D14" s="4"/>
    </row>
    <row r="15" spans="1:4">
      <c r="A15" s="4"/>
      <c r="B15" s="4"/>
      <c r="C15" s="4"/>
      <c r="D15" s="4"/>
    </row>
    <row r="16" spans="1:4">
      <c r="A16" s="4"/>
      <c r="B16" s="4"/>
      <c r="C16" s="4"/>
      <c r="D16" s="4"/>
    </row>
    <row r="17" spans="1:4">
      <c r="A17" s="4"/>
      <c r="B17" s="4"/>
      <c r="C17" s="4"/>
      <c r="D17" s="4"/>
    </row>
    <row r="18" spans="1:4">
      <c r="A18" s="4"/>
      <c r="B18" s="4"/>
      <c r="C18" s="4"/>
      <c r="D18" s="4"/>
    </row>
    <row r="19" spans="1:4">
      <c r="A19" s="4"/>
      <c r="B19" s="4"/>
      <c r="C19" s="4"/>
      <c r="D19" s="4"/>
    </row>
    <row r="20" spans="1:4">
      <c r="A20" s="4"/>
      <c r="B20" s="4"/>
      <c r="C20" s="4"/>
      <c r="D20" s="4"/>
    </row>
    <row r="21" spans="1:4">
      <c r="A21" s="4"/>
      <c r="B21" s="4"/>
      <c r="C21" s="4"/>
      <c r="D21" s="4"/>
    </row>
    <row r="22" spans="1:4">
      <c r="A22" s="4"/>
      <c r="B22" s="4"/>
      <c r="C22" s="4"/>
      <c r="D22" s="4"/>
    </row>
    <row r="23" spans="1:4">
      <c r="A23" s="4"/>
      <c r="B23" s="4"/>
      <c r="C23" s="4"/>
      <c r="D23" s="4"/>
    </row>
    <row r="24" spans="1:4">
      <c r="A24" s="4"/>
      <c r="B24" s="4"/>
      <c r="C24" s="4"/>
      <c r="D24" s="4"/>
    </row>
    <row r="25" spans="1:4">
      <c r="A25" s="4"/>
      <c r="B25" s="4"/>
      <c r="C25" s="4"/>
      <c r="D25" s="4"/>
    </row>
    <row r="26" spans="1:4">
      <c r="A26" s="4"/>
      <c r="B26" s="4"/>
      <c r="C26" s="4"/>
      <c r="D26" s="4"/>
    </row>
    <row r="27" spans="1:4">
      <c r="A27" s="4"/>
      <c r="B27" s="4"/>
      <c r="C27" s="4"/>
      <c r="D27" s="4"/>
    </row>
    <row r="28" spans="1:4">
      <c r="A28" s="4"/>
      <c r="B28" s="4"/>
      <c r="C28" s="4"/>
      <c r="D28" s="4"/>
    </row>
    <row r="29" spans="1:4">
      <c r="A29" s="4"/>
      <c r="B29" s="4"/>
      <c r="C29" s="4"/>
      <c r="D29" s="4"/>
    </row>
    <row r="30" spans="1:4">
      <c r="A30" s="4"/>
      <c r="B30" s="4"/>
      <c r="C30" s="4"/>
      <c r="D30" s="4"/>
    </row>
    <row r="31" spans="1:4">
      <c r="A31" s="4"/>
      <c r="B31" s="4"/>
      <c r="C31" s="4"/>
      <c r="D31" s="4"/>
    </row>
    <row r="32" spans="1:4">
      <c r="A32" s="4"/>
      <c r="B32" s="4"/>
      <c r="C32" s="4"/>
      <c r="D32" s="4"/>
    </row>
    <row r="33" spans="1:4">
      <c r="A33" s="4"/>
      <c r="B33" s="4"/>
      <c r="C33" s="4"/>
      <c r="D33" s="4"/>
    </row>
    <row r="34" spans="1:4">
      <c r="A34" s="4"/>
      <c r="B34" s="4"/>
      <c r="C34" s="4"/>
      <c r="D34" s="4"/>
    </row>
    <row r="35" spans="1:4">
      <c r="A35" s="4"/>
      <c r="B35" s="4"/>
      <c r="C35" s="4"/>
      <c r="D35" s="4"/>
    </row>
    <row r="36" spans="1:4">
      <c r="A36" s="4"/>
      <c r="B36" s="4"/>
      <c r="C36" s="4"/>
      <c r="D36" s="4"/>
    </row>
    <row r="37" spans="1:4">
      <c r="A37" s="4"/>
      <c r="B37" s="4"/>
      <c r="C37" s="4"/>
      <c r="D37" s="4"/>
    </row>
    <row r="38" spans="1:4">
      <c r="A38" s="4"/>
      <c r="B38" s="4"/>
      <c r="C38" s="4"/>
      <c r="D38" s="4"/>
    </row>
    <row r="39" spans="1:4">
      <c r="A39" s="4"/>
      <c r="B39" s="4"/>
      <c r="C39" s="4"/>
      <c r="D39" s="4"/>
    </row>
    <row r="40" spans="1:4">
      <c r="A40" s="4"/>
      <c r="B40" s="4"/>
      <c r="C40" s="4"/>
      <c r="D40" s="4"/>
    </row>
    <row r="41" spans="1:4">
      <c r="A41" s="4"/>
      <c r="B41" s="4"/>
      <c r="C41" s="4"/>
      <c r="D41" s="4"/>
    </row>
    <row r="42" spans="1:4">
      <c r="A42" s="4"/>
      <c r="B42" s="4"/>
      <c r="C42" s="4"/>
      <c r="D42" s="4"/>
    </row>
    <row r="43" spans="1:4">
      <c r="A43" s="4"/>
      <c r="B43" s="4"/>
      <c r="C43" s="4"/>
      <c r="D43" s="4"/>
    </row>
    <row r="44" spans="1:4">
      <c r="A44" s="4"/>
      <c r="B44" s="4"/>
      <c r="C44" s="4"/>
      <c r="D44" s="4"/>
    </row>
    <row r="45" spans="1:4">
      <c r="A45" s="4"/>
      <c r="B45" s="4"/>
      <c r="C45" s="4"/>
      <c r="D45" s="4"/>
    </row>
    <row r="46" spans="1:4">
      <c r="A46" s="4"/>
      <c r="B46" s="4"/>
      <c r="C46" s="4"/>
      <c r="D46" s="4"/>
    </row>
    <row r="47" spans="1:4">
      <c r="A47" s="4"/>
      <c r="B47" s="4"/>
      <c r="C47" s="4"/>
      <c r="D47" s="4"/>
    </row>
    <row r="48" spans="1:4">
      <c r="A48" s="4"/>
      <c r="B48" s="4"/>
      <c r="C48" s="4"/>
      <c r="D48" s="4"/>
    </row>
    <row r="49" spans="1:4">
      <c r="A49" s="4"/>
      <c r="B49" s="4"/>
      <c r="C49" s="4"/>
      <c r="D49" s="4"/>
    </row>
    <row r="50" spans="1:4">
      <c r="A50" s="4"/>
      <c r="B50" s="4"/>
      <c r="C50" s="4"/>
      <c r="D50" s="4"/>
    </row>
    <row r="51" spans="1:4">
      <c r="A51" s="4"/>
      <c r="B51" s="4"/>
      <c r="C51" s="4"/>
      <c r="D51" s="4"/>
    </row>
    <row r="52" spans="1:4">
      <c r="A52" s="4"/>
      <c r="B52" s="4"/>
      <c r="C52" s="4"/>
      <c r="D52" s="4"/>
    </row>
    <row r="54" spans="1:4">
      <c r="A54" s="336" t="s">
        <v>10</v>
      </c>
      <c r="B54" s="337"/>
      <c r="C54" s="336" t="s">
        <v>11</v>
      </c>
      <c r="D54" s="337"/>
    </row>
    <row r="55" spans="1:4">
      <c r="A55" s="336" t="s">
        <v>12</v>
      </c>
      <c r="B55" s="337"/>
      <c r="C55" s="338" t="s">
        <v>119</v>
      </c>
      <c r="D55" s="337"/>
    </row>
    <row r="56" spans="1:4">
      <c r="A56" s="335" t="s">
        <v>2</v>
      </c>
      <c r="B56" s="335"/>
    </row>
  </sheetData>
  <mergeCells count="7">
    <mergeCell ref="A1:D2"/>
    <mergeCell ref="A3:D3"/>
    <mergeCell ref="A56:B56"/>
    <mergeCell ref="A54:B54"/>
    <mergeCell ref="A55:B55"/>
    <mergeCell ref="C54:D54"/>
    <mergeCell ref="C55:D55"/>
  </mergeCells>
  <phoneticPr fontId="0" type="noConversion"/>
  <printOptions horizontalCentered="1" gridLines="1"/>
  <pageMargins left="0.5" right="0.5" top="0.5" bottom="0.5" header="0.5" footer="0.5"/>
  <pageSetup scale="96" orientation="portrait" r:id="rId1"/>
  <headerFooter alignWithMargins="0">
    <oddFooter>&amp;C&amp;N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110" zoomScaleNormal="110" zoomScaleSheetLayoutView="100" workbookViewId="0">
      <selection activeCell="I41" sqref="I40:I41"/>
    </sheetView>
  </sheetViews>
  <sheetFormatPr defaultRowHeight="12.75"/>
  <cols>
    <col min="1" max="1" width="19.85546875" style="256" customWidth="1"/>
    <col min="2" max="2" width="22.7109375" style="256" customWidth="1"/>
    <col min="3" max="3" width="18.140625" style="256" customWidth="1"/>
    <col min="4" max="4" width="17.42578125" style="256" customWidth="1"/>
    <col min="5" max="5" width="18.28515625" style="256" customWidth="1"/>
    <col min="6" max="6" width="14.28515625" style="277" customWidth="1"/>
    <col min="7" max="7" width="18.140625" style="276" customWidth="1"/>
    <col min="8" max="8" width="18.140625" style="256" customWidth="1"/>
    <col min="9" max="9" width="15" style="256" customWidth="1"/>
    <col min="10" max="10" width="16.85546875" style="256" customWidth="1"/>
    <col min="11" max="11" width="18.140625" style="256" customWidth="1"/>
    <col min="12" max="16384" width="9.140625" style="256"/>
  </cols>
  <sheetData>
    <row r="1" spans="1:13" ht="20.25">
      <c r="A1" s="255" t="s">
        <v>107</v>
      </c>
      <c r="C1" s="257"/>
      <c r="D1" s="258"/>
      <c r="E1" s="258"/>
      <c r="F1" s="258"/>
      <c r="G1" s="258"/>
      <c r="H1" s="258"/>
      <c r="I1" s="259"/>
    </row>
    <row r="2" spans="1:13">
      <c r="D2" s="258"/>
      <c r="E2" s="258"/>
      <c r="F2" s="258"/>
      <c r="G2" s="258"/>
      <c r="H2" s="258"/>
      <c r="I2" s="259"/>
    </row>
    <row r="3" spans="1:13">
      <c r="A3" s="260" t="s">
        <v>132</v>
      </c>
      <c r="B3" s="261" t="s">
        <v>193</v>
      </c>
      <c r="C3" s="261"/>
      <c r="D3" s="261"/>
      <c r="E3" s="261"/>
      <c r="F3" s="262"/>
      <c r="G3" s="258"/>
      <c r="H3" s="258"/>
      <c r="I3" s="258"/>
      <c r="J3" s="258"/>
    </row>
    <row r="4" spans="1:13">
      <c r="A4" s="263" t="s">
        <v>86</v>
      </c>
      <c r="B4" s="264">
        <v>43221</v>
      </c>
      <c r="C4" s="257"/>
      <c r="D4" s="257"/>
      <c r="E4" s="257"/>
      <c r="F4" s="257"/>
      <c r="G4" s="257"/>
      <c r="H4" s="257"/>
      <c r="I4" s="257"/>
      <c r="J4" s="257"/>
      <c r="M4" s="265"/>
    </row>
    <row r="5" spans="1:13">
      <c r="A5" s="263" t="s">
        <v>87</v>
      </c>
      <c r="B5" s="266">
        <v>43329</v>
      </c>
      <c r="C5" s="260" t="s">
        <v>113</v>
      </c>
      <c r="D5" s="267">
        <v>43446</v>
      </c>
      <c r="F5" s="262"/>
      <c r="G5" s="262"/>
      <c r="H5" s="262"/>
      <c r="I5" s="268"/>
      <c r="J5" s="269"/>
      <c r="M5" s="270"/>
    </row>
    <row r="6" spans="1:13">
      <c r="A6" s="263"/>
      <c r="B6" s="264"/>
      <c r="C6" s="257"/>
      <c r="D6" s="261"/>
      <c r="F6" s="262"/>
      <c r="G6" s="262"/>
      <c r="H6" s="262"/>
      <c r="I6" s="268"/>
      <c r="J6" s="269"/>
      <c r="L6" s="271"/>
      <c r="M6" s="270"/>
    </row>
    <row r="7" spans="1:13">
      <c r="A7" s="263" t="s">
        <v>88</v>
      </c>
      <c r="B7" s="272" t="s">
        <v>194</v>
      </c>
      <c r="C7" s="261"/>
      <c r="D7" s="261"/>
      <c r="E7" s="261"/>
      <c r="F7" s="261"/>
      <c r="G7" s="262"/>
      <c r="H7" s="262"/>
      <c r="I7" s="262"/>
      <c r="J7" s="262"/>
    </row>
    <row r="8" spans="1:13">
      <c r="A8" s="263"/>
      <c r="B8" s="273"/>
      <c r="C8" s="273"/>
      <c r="D8" s="273"/>
      <c r="E8" s="273"/>
      <c r="F8" s="273"/>
      <c r="G8" s="262"/>
      <c r="H8" s="262"/>
      <c r="I8" s="262"/>
      <c r="J8" s="262"/>
    </row>
    <row r="9" spans="1:13">
      <c r="B9" s="273"/>
      <c r="C9" s="273"/>
      <c r="D9" s="273"/>
      <c r="E9" s="273"/>
      <c r="F9" s="273"/>
      <c r="G9" s="262"/>
      <c r="H9" s="274"/>
      <c r="I9" s="271" t="s">
        <v>62</v>
      </c>
      <c r="J9" s="262"/>
    </row>
    <row r="10" spans="1:13">
      <c r="A10" s="258"/>
      <c r="B10" s="258"/>
      <c r="C10" s="258"/>
      <c r="D10" s="258"/>
      <c r="E10" s="258"/>
      <c r="F10" s="258"/>
      <c r="G10" s="258"/>
      <c r="H10" s="258"/>
      <c r="I10" s="258"/>
      <c r="J10" s="258"/>
    </row>
    <row r="11" spans="1:13" ht="15.75">
      <c r="A11" s="275" t="s">
        <v>126</v>
      </c>
      <c r="B11" s="276"/>
      <c r="C11" s="276"/>
      <c r="D11" s="276"/>
      <c r="E11" s="276"/>
      <c r="H11" s="276"/>
      <c r="I11" s="276"/>
      <c r="J11" s="276"/>
    </row>
    <row r="12" spans="1:13">
      <c r="A12" s="278" t="s">
        <v>114</v>
      </c>
      <c r="B12" s="279"/>
      <c r="C12" s="279"/>
      <c r="D12" s="279"/>
      <c r="E12" s="279"/>
      <c r="G12" s="280" t="s">
        <v>115</v>
      </c>
      <c r="H12" s="279"/>
      <c r="I12" s="279"/>
      <c r="J12" s="279"/>
    </row>
    <row r="13" spans="1:13" ht="22.5">
      <c r="A13" s="281" t="s">
        <v>89</v>
      </c>
      <c r="B13" s="281" t="s">
        <v>90</v>
      </c>
      <c r="C13" s="282" t="s">
        <v>91</v>
      </c>
      <c r="D13" s="282" t="s">
        <v>108</v>
      </c>
      <c r="E13" s="283" t="s">
        <v>92</v>
      </c>
      <c r="F13" s="284"/>
      <c r="G13" s="282" t="s">
        <v>109</v>
      </c>
      <c r="H13" s="282" t="s">
        <v>93</v>
      </c>
      <c r="I13" s="282" t="s">
        <v>110</v>
      </c>
      <c r="J13" s="283" t="s">
        <v>94</v>
      </c>
    </row>
    <row r="14" spans="1:13">
      <c r="A14" s="285" t="s">
        <v>195</v>
      </c>
      <c r="B14" s="285" t="s">
        <v>196</v>
      </c>
      <c r="C14" s="286" t="s">
        <v>197</v>
      </c>
      <c r="D14" s="287">
        <v>300</v>
      </c>
      <c r="E14" s="242">
        <v>0</v>
      </c>
      <c r="F14" s="288"/>
      <c r="G14" s="285" t="s">
        <v>196</v>
      </c>
      <c r="H14" s="286">
        <v>0.5</v>
      </c>
      <c r="I14" s="287">
        <v>300</v>
      </c>
      <c r="J14" s="242">
        <f>+H14*I14</f>
        <v>150</v>
      </c>
    </row>
    <row r="15" spans="1:13">
      <c r="A15" s="285"/>
      <c r="B15" s="285" t="s">
        <v>198</v>
      </c>
      <c r="C15" s="286">
        <v>0.5</v>
      </c>
      <c r="D15" s="287">
        <v>400</v>
      </c>
      <c r="E15" s="242">
        <f t="shared" ref="E15:E23" si="0">C15*D15</f>
        <v>200</v>
      </c>
      <c r="F15" s="288"/>
      <c r="G15" s="285" t="s">
        <v>198</v>
      </c>
      <c r="H15" s="286">
        <v>1</v>
      </c>
      <c r="I15" s="287">
        <v>400</v>
      </c>
      <c r="J15" s="242">
        <f t="shared" ref="J15:J23" si="1">+H15*I15</f>
        <v>400</v>
      </c>
    </row>
    <row r="16" spans="1:13">
      <c r="A16" s="285"/>
      <c r="B16" s="285" t="s">
        <v>199</v>
      </c>
      <c r="C16" s="286">
        <v>0.5</v>
      </c>
      <c r="D16" s="287">
        <v>400</v>
      </c>
      <c r="E16" s="242">
        <f t="shared" si="0"/>
        <v>200</v>
      </c>
      <c r="F16" s="288"/>
      <c r="G16" s="285" t="s">
        <v>199</v>
      </c>
      <c r="H16" s="286">
        <v>1</v>
      </c>
      <c r="I16" s="287">
        <v>400</v>
      </c>
      <c r="J16" s="242">
        <f t="shared" si="1"/>
        <v>400</v>
      </c>
    </row>
    <row r="17" spans="1:11">
      <c r="A17" s="285"/>
      <c r="B17" s="285" t="s">
        <v>200</v>
      </c>
      <c r="C17" s="286">
        <v>0.1</v>
      </c>
      <c r="D17" s="287">
        <v>400</v>
      </c>
      <c r="E17" s="242">
        <f t="shared" si="0"/>
        <v>40</v>
      </c>
      <c r="F17" s="288"/>
      <c r="G17" s="285" t="s">
        <v>200</v>
      </c>
      <c r="H17" s="286">
        <v>0.25</v>
      </c>
      <c r="I17" s="287">
        <v>400</v>
      </c>
      <c r="J17" s="242">
        <f t="shared" si="1"/>
        <v>100</v>
      </c>
    </row>
    <row r="18" spans="1:11">
      <c r="A18" s="285"/>
      <c r="B18" s="285" t="s">
        <v>201</v>
      </c>
      <c r="C18" s="286" t="s">
        <v>197</v>
      </c>
      <c r="D18" s="287">
        <v>400</v>
      </c>
      <c r="E18" s="242">
        <v>0</v>
      </c>
      <c r="F18" s="288"/>
      <c r="G18" s="285" t="s">
        <v>201</v>
      </c>
      <c r="H18" s="286">
        <v>1</v>
      </c>
      <c r="I18" s="287">
        <v>400</v>
      </c>
      <c r="J18" s="242">
        <f t="shared" si="1"/>
        <v>400</v>
      </c>
    </row>
    <row r="19" spans="1:11">
      <c r="A19" s="285"/>
      <c r="B19" s="285" t="s">
        <v>202</v>
      </c>
      <c r="C19" s="286">
        <v>0.75</v>
      </c>
      <c r="D19" s="287">
        <v>500</v>
      </c>
      <c r="E19" s="242">
        <f t="shared" si="0"/>
        <v>375</v>
      </c>
      <c r="F19" s="288"/>
      <c r="G19" s="285" t="s">
        <v>202</v>
      </c>
      <c r="H19" s="286">
        <v>1.5</v>
      </c>
      <c r="I19" s="287">
        <v>500</v>
      </c>
      <c r="J19" s="242">
        <f t="shared" si="1"/>
        <v>750</v>
      </c>
    </row>
    <row r="20" spans="1:11">
      <c r="A20" s="285"/>
      <c r="B20" s="285" t="s">
        <v>203</v>
      </c>
      <c r="C20" s="286">
        <v>1</v>
      </c>
      <c r="D20" s="287">
        <v>500</v>
      </c>
      <c r="E20" s="242">
        <f t="shared" si="0"/>
        <v>500</v>
      </c>
      <c r="F20" s="288"/>
      <c r="G20" s="285" t="s">
        <v>203</v>
      </c>
      <c r="H20" s="286">
        <v>2</v>
      </c>
      <c r="I20" s="287">
        <v>500</v>
      </c>
      <c r="J20" s="242">
        <f t="shared" si="1"/>
        <v>1000</v>
      </c>
    </row>
    <row r="21" spans="1:11">
      <c r="A21" s="285"/>
      <c r="B21" s="285" t="s">
        <v>204</v>
      </c>
      <c r="C21" s="286">
        <v>0.5</v>
      </c>
      <c r="D21" s="287">
        <v>500</v>
      </c>
      <c r="E21" s="242">
        <f t="shared" si="0"/>
        <v>250</v>
      </c>
      <c r="F21" s="288"/>
      <c r="G21" s="285" t="s">
        <v>204</v>
      </c>
      <c r="H21" s="286">
        <v>1</v>
      </c>
      <c r="I21" s="287">
        <v>500</v>
      </c>
      <c r="J21" s="242">
        <f t="shared" si="1"/>
        <v>500</v>
      </c>
    </row>
    <row r="22" spans="1:11">
      <c r="A22" s="285"/>
      <c r="B22" s="285" t="s">
        <v>205</v>
      </c>
      <c r="C22" s="286" t="s">
        <v>197</v>
      </c>
      <c r="D22" s="287">
        <v>500</v>
      </c>
      <c r="E22" s="242">
        <v>0</v>
      </c>
      <c r="F22" s="288"/>
      <c r="G22" s="285" t="s">
        <v>205</v>
      </c>
      <c r="H22" s="286">
        <v>1</v>
      </c>
      <c r="I22" s="287">
        <v>500</v>
      </c>
      <c r="J22" s="242">
        <f t="shared" si="1"/>
        <v>500</v>
      </c>
    </row>
    <row r="23" spans="1:11">
      <c r="A23" s="285"/>
      <c r="B23" s="285" t="s">
        <v>47</v>
      </c>
      <c r="C23" s="286">
        <v>0.5</v>
      </c>
      <c r="D23" s="287">
        <v>500</v>
      </c>
      <c r="E23" s="242">
        <f t="shared" si="0"/>
        <v>250</v>
      </c>
      <c r="F23" s="288"/>
      <c r="G23" s="285" t="s">
        <v>47</v>
      </c>
      <c r="H23" s="286">
        <v>1</v>
      </c>
      <c r="I23" s="287">
        <v>500</v>
      </c>
      <c r="J23" s="242">
        <f t="shared" si="1"/>
        <v>500</v>
      </c>
    </row>
    <row r="24" spans="1:11">
      <c r="A24" s="289"/>
      <c r="B24" s="289"/>
      <c r="C24" s="395" t="s">
        <v>112</v>
      </c>
      <c r="D24" s="395"/>
      <c r="E24" s="290">
        <f>SUM(E14:E23)</f>
        <v>1815</v>
      </c>
      <c r="F24" s="288"/>
      <c r="G24" s="286"/>
      <c r="H24" s="396" t="s">
        <v>111</v>
      </c>
      <c r="I24" s="397"/>
      <c r="J24" s="290">
        <f>SUM(J14:J23)</f>
        <v>4700</v>
      </c>
    </row>
    <row r="25" spans="1:11" s="295" customFormat="1" ht="13.5" thickBot="1">
      <c r="A25" s="291"/>
      <c r="B25" s="291"/>
      <c r="C25" s="292"/>
      <c r="D25" s="292"/>
      <c r="E25" s="293"/>
      <c r="F25" s="288"/>
      <c r="G25" s="288"/>
      <c r="H25" s="294"/>
      <c r="I25" s="294"/>
      <c r="J25" s="293"/>
    </row>
    <row r="26" spans="1:11" s="277" customFormat="1" ht="15.75" thickBot="1">
      <c r="C26" s="296"/>
      <c r="D26" s="296"/>
      <c r="E26" s="288"/>
      <c r="F26" s="288"/>
      <c r="G26" s="288"/>
      <c r="I26" s="297" t="s">
        <v>121</v>
      </c>
      <c r="J26" s="298">
        <f>+J24-E24</f>
        <v>2885</v>
      </c>
    </row>
    <row r="27" spans="1:11">
      <c r="A27" s="398" t="s">
        <v>120</v>
      </c>
      <c r="B27" s="398"/>
      <c r="C27" s="398"/>
      <c r="D27" s="398"/>
      <c r="E27" s="398"/>
      <c r="F27" s="398"/>
      <c r="G27" s="398"/>
      <c r="H27" s="398"/>
      <c r="I27" s="398"/>
      <c r="J27" s="398"/>
    </row>
    <row r="28" spans="1:11">
      <c r="A28" s="299" t="s">
        <v>116</v>
      </c>
      <c r="B28" s="300"/>
      <c r="C28" s="300"/>
      <c r="D28" s="300"/>
      <c r="E28" s="300"/>
      <c r="F28" s="300"/>
      <c r="I28" s="300"/>
      <c r="J28" s="299" t="s">
        <v>117</v>
      </c>
    </row>
    <row r="29" spans="1:11">
      <c r="A29" s="301" t="s">
        <v>118</v>
      </c>
      <c r="B29" s="282" t="s">
        <v>186</v>
      </c>
      <c r="C29" s="282" t="s">
        <v>206</v>
      </c>
      <c r="D29" s="282" t="s">
        <v>207</v>
      </c>
      <c r="E29" s="282" t="s">
        <v>98</v>
      </c>
      <c r="F29" s="282" t="s">
        <v>99</v>
      </c>
      <c r="G29" s="282" t="s">
        <v>100</v>
      </c>
      <c r="H29" s="302" t="s">
        <v>124</v>
      </c>
      <c r="I29" s="276"/>
      <c r="J29" s="282" t="s">
        <v>95</v>
      </c>
      <c r="K29" s="282" t="s">
        <v>96</v>
      </c>
    </row>
    <row r="30" spans="1:11">
      <c r="A30" s="303">
        <v>43332</v>
      </c>
      <c r="B30" s="304" t="s">
        <v>208</v>
      </c>
      <c r="C30" s="305" t="s">
        <v>209</v>
      </c>
      <c r="D30" s="305" t="s">
        <v>210</v>
      </c>
      <c r="E30" s="305">
        <v>150</v>
      </c>
      <c r="F30" s="248">
        <v>1</v>
      </c>
      <c r="G30" s="242">
        <f>E30*F30</f>
        <v>150</v>
      </c>
      <c r="H30" s="246">
        <f>G30</f>
        <v>150</v>
      </c>
      <c r="I30" s="276"/>
      <c r="J30" s="285">
        <v>123</v>
      </c>
      <c r="K30" s="286">
        <v>1815</v>
      </c>
    </row>
    <row r="31" spans="1:11">
      <c r="A31" s="306"/>
      <c r="B31" s="306" t="s">
        <v>211</v>
      </c>
      <c r="C31" s="305" t="s">
        <v>212</v>
      </c>
      <c r="D31" s="305" t="s">
        <v>213</v>
      </c>
      <c r="E31" s="305">
        <v>75</v>
      </c>
      <c r="F31" s="248">
        <v>0.5</v>
      </c>
      <c r="G31" s="242">
        <f t="shared" ref="G31:G53" si="2">E31*F31</f>
        <v>37.5</v>
      </c>
      <c r="H31" s="246">
        <f t="shared" ref="H31:H53" si="3">G31</f>
        <v>37.5</v>
      </c>
      <c r="I31" s="276"/>
      <c r="J31" s="285"/>
      <c r="K31" s="286"/>
    </row>
    <row r="32" spans="1:11">
      <c r="A32" s="303">
        <v>43339</v>
      </c>
      <c r="B32" s="304" t="s">
        <v>208</v>
      </c>
      <c r="C32" s="305" t="s">
        <v>209</v>
      </c>
      <c r="D32" s="305" t="s">
        <v>214</v>
      </c>
      <c r="E32" s="305">
        <v>150</v>
      </c>
      <c r="F32" s="248">
        <v>1</v>
      </c>
      <c r="G32" s="242">
        <f t="shared" si="2"/>
        <v>150</v>
      </c>
      <c r="H32" s="246">
        <f t="shared" si="3"/>
        <v>150</v>
      </c>
      <c r="I32" s="276"/>
      <c r="J32" s="285"/>
      <c r="K32" s="286"/>
    </row>
    <row r="33" spans="1:13">
      <c r="A33" s="306"/>
      <c r="B33" s="306" t="s">
        <v>211</v>
      </c>
      <c r="C33" s="305" t="s">
        <v>212</v>
      </c>
      <c r="D33" s="305" t="s">
        <v>215</v>
      </c>
      <c r="E33" s="305">
        <v>75</v>
      </c>
      <c r="F33" s="248">
        <v>0.5</v>
      </c>
      <c r="G33" s="242">
        <f t="shared" si="2"/>
        <v>37.5</v>
      </c>
      <c r="H33" s="246">
        <f t="shared" si="3"/>
        <v>37.5</v>
      </c>
      <c r="I33" s="276"/>
      <c r="J33" s="285"/>
      <c r="K33" s="286"/>
    </row>
    <row r="34" spans="1:13">
      <c r="A34" s="303">
        <v>43347</v>
      </c>
      <c r="B34" s="304" t="s">
        <v>208</v>
      </c>
      <c r="C34" s="305" t="s">
        <v>209</v>
      </c>
      <c r="D34" s="307" t="s">
        <v>216</v>
      </c>
      <c r="E34" s="307">
        <v>150</v>
      </c>
      <c r="F34" s="248">
        <v>1</v>
      </c>
      <c r="G34" s="242">
        <f t="shared" si="2"/>
        <v>150</v>
      </c>
      <c r="H34" s="246">
        <f t="shared" si="3"/>
        <v>150</v>
      </c>
      <c r="I34" s="276"/>
      <c r="J34" s="285"/>
      <c r="K34" s="286"/>
    </row>
    <row r="35" spans="1:13">
      <c r="A35" s="306"/>
      <c r="B35" s="306" t="s">
        <v>211</v>
      </c>
      <c r="C35" s="305" t="s">
        <v>212</v>
      </c>
      <c r="D35" s="307" t="s">
        <v>217</v>
      </c>
      <c r="E35" s="307">
        <v>50</v>
      </c>
      <c r="F35" s="248">
        <v>0.5</v>
      </c>
      <c r="G35" s="242">
        <f t="shared" si="2"/>
        <v>25</v>
      </c>
      <c r="H35" s="246">
        <f t="shared" si="3"/>
        <v>25</v>
      </c>
      <c r="I35" s="276"/>
      <c r="J35" s="285"/>
      <c r="K35" s="286"/>
      <c r="M35" s="308"/>
    </row>
    <row r="36" spans="1:13">
      <c r="A36" s="303">
        <v>43353</v>
      </c>
      <c r="B36" s="304" t="s">
        <v>208</v>
      </c>
      <c r="C36" s="305" t="s">
        <v>209</v>
      </c>
      <c r="D36" s="307" t="s">
        <v>218</v>
      </c>
      <c r="E36" s="307">
        <v>200</v>
      </c>
      <c r="F36" s="248">
        <v>1</v>
      </c>
      <c r="G36" s="242">
        <f t="shared" si="2"/>
        <v>200</v>
      </c>
      <c r="H36" s="246">
        <f t="shared" si="3"/>
        <v>200</v>
      </c>
      <c r="I36" s="276"/>
      <c r="J36" s="285"/>
      <c r="K36" s="286"/>
    </row>
    <row r="37" spans="1:13">
      <c r="A37" s="306"/>
      <c r="B37" s="306" t="s">
        <v>211</v>
      </c>
      <c r="C37" s="305" t="s">
        <v>212</v>
      </c>
      <c r="D37" s="307" t="s">
        <v>219</v>
      </c>
      <c r="E37" s="307">
        <v>100</v>
      </c>
      <c r="F37" s="248">
        <v>0.5</v>
      </c>
      <c r="G37" s="242">
        <f t="shared" si="2"/>
        <v>50</v>
      </c>
      <c r="H37" s="246">
        <f t="shared" si="3"/>
        <v>50</v>
      </c>
      <c r="I37" s="276"/>
      <c r="J37" s="285"/>
      <c r="K37" s="286"/>
    </row>
    <row r="38" spans="1:13">
      <c r="A38" s="303">
        <v>43360</v>
      </c>
      <c r="B38" s="304" t="s">
        <v>208</v>
      </c>
      <c r="C38" s="305" t="s">
        <v>209</v>
      </c>
      <c r="D38" s="307" t="s">
        <v>220</v>
      </c>
      <c r="E38" s="307">
        <v>100</v>
      </c>
      <c r="F38" s="248">
        <v>1</v>
      </c>
      <c r="G38" s="242">
        <f t="shared" si="2"/>
        <v>100</v>
      </c>
      <c r="H38" s="246">
        <f t="shared" si="3"/>
        <v>100</v>
      </c>
      <c r="I38" s="276"/>
      <c r="J38" s="285"/>
      <c r="K38" s="286"/>
    </row>
    <row r="39" spans="1:13">
      <c r="A39" s="306"/>
      <c r="B39" s="306" t="s">
        <v>211</v>
      </c>
      <c r="C39" s="305" t="s">
        <v>212</v>
      </c>
      <c r="D39" s="307" t="s">
        <v>221</v>
      </c>
      <c r="E39" s="307">
        <v>25</v>
      </c>
      <c r="F39" s="248">
        <v>0.5</v>
      </c>
      <c r="G39" s="242">
        <f t="shared" si="2"/>
        <v>12.5</v>
      </c>
      <c r="H39" s="246">
        <f t="shared" si="3"/>
        <v>12.5</v>
      </c>
      <c r="I39" s="276"/>
      <c r="J39" s="285"/>
      <c r="K39" s="286"/>
    </row>
    <row r="40" spans="1:13">
      <c r="A40" s="303">
        <v>43367</v>
      </c>
      <c r="B40" s="304" t="s">
        <v>208</v>
      </c>
      <c r="C40" s="305" t="s">
        <v>209</v>
      </c>
      <c r="D40" s="307" t="s">
        <v>222</v>
      </c>
      <c r="E40" s="307">
        <v>300</v>
      </c>
      <c r="F40" s="248">
        <v>1</v>
      </c>
      <c r="G40" s="242">
        <f t="shared" si="2"/>
        <v>300</v>
      </c>
      <c r="H40" s="246">
        <f t="shared" si="3"/>
        <v>300</v>
      </c>
      <c r="I40" s="276"/>
      <c r="J40" s="285"/>
      <c r="K40" s="286"/>
    </row>
    <row r="41" spans="1:13">
      <c r="A41" s="303"/>
      <c r="B41" s="306" t="s">
        <v>211</v>
      </c>
      <c r="C41" s="305" t="s">
        <v>212</v>
      </c>
      <c r="D41" s="307" t="s">
        <v>223</v>
      </c>
      <c r="E41" s="307">
        <v>175</v>
      </c>
      <c r="F41" s="248">
        <v>0.5</v>
      </c>
      <c r="G41" s="242">
        <f t="shared" si="2"/>
        <v>87.5</v>
      </c>
      <c r="H41" s="246">
        <f t="shared" si="3"/>
        <v>87.5</v>
      </c>
      <c r="I41" s="276"/>
      <c r="J41" s="285"/>
      <c r="K41" s="286"/>
    </row>
    <row r="42" spans="1:13">
      <c r="A42" s="303">
        <v>43374</v>
      </c>
      <c r="B42" s="304" t="s">
        <v>208</v>
      </c>
      <c r="C42" s="305" t="s">
        <v>209</v>
      </c>
      <c r="D42" s="307" t="s">
        <v>224</v>
      </c>
      <c r="E42" s="307">
        <v>300</v>
      </c>
      <c r="F42" s="248">
        <v>1</v>
      </c>
      <c r="G42" s="242">
        <f t="shared" si="2"/>
        <v>300</v>
      </c>
      <c r="H42" s="246">
        <f t="shared" si="3"/>
        <v>300</v>
      </c>
      <c r="I42" s="276"/>
      <c r="J42" s="285"/>
      <c r="K42" s="286"/>
    </row>
    <row r="43" spans="1:13">
      <c r="A43" s="306"/>
      <c r="B43" s="306" t="s">
        <v>211</v>
      </c>
      <c r="C43" s="305" t="s">
        <v>212</v>
      </c>
      <c r="D43" s="307" t="s">
        <v>225</v>
      </c>
      <c r="E43" s="307">
        <v>100</v>
      </c>
      <c r="F43" s="248">
        <v>0.5</v>
      </c>
      <c r="G43" s="242">
        <f t="shared" si="2"/>
        <v>50</v>
      </c>
      <c r="H43" s="246">
        <f t="shared" si="3"/>
        <v>50</v>
      </c>
      <c r="I43" s="276"/>
      <c r="J43" s="285"/>
      <c r="K43" s="286"/>
    </row>
    <row r="44" spans="1:13">
      <c r="A44" s="303">
        <v>43381</v>
      </c>
      <c r="B44" s="304" t="s">
        <v>208</v>
      </c>
      <c r="C44" s="305" t="s">
        <v>209</v>
      </c>
      <c r="D44" s="305" t="s">
        <v>226</v>
      </c>
      <c r="E44" s="305">
        <v>400</v>
      </c>
      <c r="F44" s="248">
        <v>1</v>
      </c>
      <c r="G44" s="242">
        <f t="shared" si="2"/>
        <v>400</v>
      </c>
      <c r="H44" s="246">
        <f t="shared" si="3"/>
        <v>400</v>
      </c>
      <c r="I44" s="276"/>
      <c r="J44" s="285"/>
      <c r="K44" s="286"/>
    </row>
    <row r="45" spans="1:13">
      <c r="A45" s="303"/>
      <c r="B45" s="306" t="s">
        <v>211</v>
      </c>
      <c r="C45" s="305" t="s">
        <v>212</v>
      </c>
      <c r="D45" s="305" t="s">
        <v>227</v>
      </c>
      <c r="E45" s="305">
        <v>200</v>
      </c>
      <c r="F45" s="248">
        <v>0.5</v>
      </c>
      <c r="G45" s="242">
        <f t="shared" si="2"/>
        <v>100</v>
      </c>
      <c r="H45" s="246">
        <f t="shared" si="3"/>
        <v>100</v>
      </c>
      <c r="I45" s="276"/>
      <c r="J45" s="285"/>
      <c r="K45" s="286"/>
    </row>
    <row r="46" spans="1:13">
      <c r="A46" s="303">
        <v>43388</v>
      </c>
      <c r="B46" s="304" t="s">
        <v>208</v>
      </c>
      <c r="C46" s="305" t="s">
        <v>209</v>
      </c>
      <c r="D46" s="305" t="s">
        <v>228</v>
      </c>
      <c r="E46" s="305">
        <v>450</v>
      </c>
      <c r="F46" s="248">
        <v>1</v>
      </c>
      <c r="G46" s="242">
        <f t="shared" si="2"/>
        <v>450</v>
      </c>
      <c r="H46" s="246">
        <f t="shared" si="3"/>
        <v>450</v>
      </c>
      <c r="I46" s="276"/>
      <c r="J46" s="285"/>
      <c r="K46" s="286"/>
    </row>
    <row r="47" spans="1:13">
      <c r="A47" s="303"/>
      <c r="B47" s="306" t="s">
        <v>211</v>
      </c>
      <c r="C47" s="305" t="s">
        <v>212</v>
      </c>
      <c r="D47" s="305" t="s">
        <v>229</v>
      </c>
      <c r="E47" s="305">
        <v>200</v>
      </c>
      <c r="F47" s="248">
        <v>0.5</v>
      </c>
      <c r="G47" s="242">
        <f t="shared" si="2"/>
        <v>100</v>
      </c>
      <c r="H47" s="246">
        <f t="shared" si="3"/>
        <v>100</v>
      </c>
      <c r="I47" s="276"/>
      <c r="J47" s="285"/>
      <c r="K47" s="286"/>
    </row>
    <row r="48" spans="1:13">
      <c r="A48" s="303">
        <v>43395</v>
      </c>
      <c r="B48" s="304" t="s">
        <v>208</v>
      </c>
      <c r="C48" s="305" t="s">
        <v>209</v>
      </c>
      <c r="D48" s="305" t="s">
        <v>230</v>
      </c>
      <c r="E48" s="305">
        <v>550</v>
      </c>
      <c r="F48" s="248">
        <v>1</v>
      </c>
      <c r="G48" s="242">
        <f t="shared" si="2"/>
        <v>550</v>
      </c>
      <c r="H48" s="246">
        <f t="shared" si="3"/>
        <v>550</v>
      </c>
      <c r="I48" s="276"/>
      <c r="J48" s="285"/>
      <c r="K48" s="286"/>
    </row>
    <row r="49" spans="1:11">
      <c r="A49" s="303"/>
      <c r="B49" s="306" t="s">
        <v>211</v>
      </c>
      <c r="C49" s="305" t="s">
        <v>212</v>
      </c>
      <c r="D49" s="305" t="s">
        <v>231</v>
      </c>
      <c r="E49" s="305">
        <v>250</v>
      </c>
      <c r="F49" s="248">
        <v>0.5</v>
      </c>
      <c r="G49" s="242">
        <f t="shared" si="2"/>
        <v>125</v>
      </c>
      <c r="H49" s="246">
        <f t="shared" si="3"/>
        <v>125</v>
      </c>
      <c r="I49" s="276"/>
      <c r="J49" s="285"/>
      <c r="K49" s="286"/>
    </row>
    <row r="50" spans="1:11">
      <c r="A50" s="303">
        <v>43402</v>
      </c>
      <c r="B50" s="304" t="s">
        <v>208</v>
      </c>
      <c r="C50" s="305" t="s">
        <v>209</v>
      </c>
      <c r="D50" s="305" t="s">
        <v>232</v>
      </c>
      <c r="E50" s="305">
        <v>600</v>
      </c>
      <c r="F50" s="248">
        <v>1</v>
      </c>
      <c r="G50" s="309">
        <f t="shared" si="2"/>
        <v>600</v>
      </c>
      <c r="H50" s="310">
        <v>595</v>
      </c>
      <c r="I50" s="276"/>
      <c r="J50" s="285"/>
      <c r="K50" s="286"/>
    </row>
    <row r="51" spans="1:11">
      <c r="A51" s="303"/>
      <c r="B51" s="306" t="s">
        <v>211</v>
      </c>
      <c r="C51" s="305" t="s">
        <v>212</v>
      </c>
      <c r="D51" s="305" t="s">
        <v>233</v>
      </c>
      <c r="E51" s="305">
        <v>250</v>
      </c>
      <c r="F51" s="248">
        <v>0.5</v>
      </c>
      <c r="G51" s="242">
        <f t="shared" si="2"/>
        <v>125</v>
      </c>
      <c r="H51" s="246">
        <f t="shared" si="3"/>
        <v>125</v>
      </c>
      <c r="I51" s="276"/>
      <c r="J51" s="285"/>
      <c r="K51" s="286"/>
    </row>
    <row r="52" spans="1:11">
      <c r="A52" s="303">
        <v>43409</v>
      </c>
      <c r="B52" s="304" t="s">
        <v>208</v>
      </c>
      <c r="C52" s="305" t="s">
        <v>209</v>
      </c>
      <c r="D52" s="305" t="s">
        <v>234</v>
      </c>
      <c r="E52" s="305">
        <v>550</v>
      </c>
      <c r="F52" s="248">
        <v>1</v>
      </c>
      <c r="G52" s="309">
        <f t="shared" si="2"/>
        <v>550</v>
      </c>
      <c r="H52" s="310">
        <v>540</v>
      </c>
      <c r="I52" s="276"/>
      <c r="J52" s="285"/>
      <c r="K52" s="286"/>
    </row>
    <row r="53" spans="1:11">
      <c r="A53" s="303"/>
      <c r="B53" s="306" t="s">
        <v>211</v>
      </c>
      <c r="C53" s="305" t="s">
        <v>212</v>
      </c>
      <c r="D53" s="305" t="s">
        <v>235</v>
      </c>
      <c r="E53" s="305">
        <v>100</v>
      </c>
      <c r="F53" s="248">
        <v>0.5</v>
      </c>
      <c r="G53" s="242">
        <f t="shared" si="2"/>
        <v>50</v>
      </c>
      <c r="H53" s="246">
        <f t="shared" si="3"/>
        <v>50</v>
      </c>
      <c r="I53" s="276"/>
      <c r="J53" s="285"/>
      <c r="K53" s="286"/>
    </row>
    <row r="54" spans="1:11" ht="18.75">
      <c r="A54" s="306"/>
      <c r="B54" s="311"/>
      <c r="C54" s="305"/>
      <c r="D54" s="305"/>
      <c r="E54" s="305"/>
      <c r="F54" s="249" t="s">
        <v>106</v>
      </c>
      <c r="G54" s="250">
        <f>SUM(G30:G53)</f>
        <v>4700</v>
      </c>
      <c r="H54" s="312">
        <f>SUM(H30:H53)</f>
        <v>4685</v>
      </c>
      <c r="I54" s="276"/>
      <c r="J54" s="313" t="s">
        <v>97</v>
      </c>
      <c r="K54" s="290">
        <f>SUM(K30:K53)</f>
        <v>1815</v>
      </c>
    </row>
    <row r="55" spans="1:11" ht="13.5" thickBot="1"/>
    <row r="56" spans="1:11" ht="15.75" thickBot="1">
      <c r="A56" s="314" t="s">
        <v>122</v>
      </c>
      <c r="B56" s="276"/>
      <c r="C56" s="276"/>
      <c r="D56" s="276"/>
      <c r="E56" s="276"/>
      <c r="F56" s="256"/>
      <c r="G56" s="297" t="s">
        <v>123</v>
      </c>
      <c r="H56" s="298">
        <f>H54-K54</f>
        <v>2870</v>
      </c>
      <c r="I56" s="297"/>
      <c r="J56" s="315"/>
    </row>
    <row r="57" spans="1:11">
      <c r="A57" s="262"/>
      <c r="B57" s="262"/>
      <c r="C57" s="316" t="s">
        <v>101</v>
      </c>
      <c r="D57" s="317" t="s">
        <v>102</v>
      </c>
    </row>
    <row r="58" spans="1:11">
      <c r="B58" s="318" t="s">
        <v>103</v>
      </c>
      <c r="C58" s="286">
        <v>4700</v>
      </c>
      <c r="D58" s="286">
        <f>+H54</f>
        <v>4685</v>
      </c>
    </row>
    <row r="59" spans="1:11">
      <c r="B59" s="318" t="s">
        <v>104</v>
      </c>
      <c r="C59" s="286">
        <f>+E24</f>
        <v>1815</v>
      </c>
      <c r="D59" s="286">
        <f>+K54</f>
        <v>1815</v>
      </c>
    </row>
    <row r="60" spans="1:11">
      <c r="B60" s="318" t="s">
        <v>105</v>
      </c>
      <c r="C60" s="286">
        <f>+C58-C59</f>
        <v>2885</v>
      </c>
      <c r="D60" s="286">
        <f>+D58-D59</f>
        <v>2870</v>
      </c>
    </row>
    <row r="61" spans="1:11">
      <c r="B61" s="318" t="s">
        <v>125</v>
      </c>
      <c r="C61" s="319"/>
      <c r="D61" s="286">
        <f>+H54-G54</f>
        <v>-15</v>
      </c>
    </row>
    <row r="62" spans="1:11">
      <c r="B62" s="318" t="s">
        <v>127</v>
      </c>
      <c r="C62" s="319"/>
      <c r="D62" s="286">
        <f>H56-J26</f>
        <v>-15</v>
      </c>
      <c r="E62" s="256" t="s">
        <v>138</v>
      </c>
    </row>
    <row r="64" spans="1:11" ht="13.5" thickBot="1">
      <c r="A64" s="263" t="s">
        <v>128</v>
      </c>
      <c r="K64" s="320"/>
    </row>
    <row r="65" spans="1:11">
      <c r="B65" s="399" t="s">
        <v>236</v>
      </c>
      <c r="C65" s="400"/>
      <c r="D65" s="400"/>
      <c r="E65" s="400"/>
      <c r="F65" s="400"/>
      <c r="G65" s="400"/>
      <c r="H65" s="400"/>
      <c r="I65" s="401"/>
      <c r="K65" s="320"/>
    </row>
    <row r="66" spans="1:11">
      <c r="B66" s="402"/>
      <c r="C66" s="403"/>
      <c r="D66" s="403"/>
      <c r="E66" s="403"/>
      <c r="F66" s="403"/>
      <c r="G66" s="403"/>
      <c r="H66" s="403"/>
      <c r="I66" s="404"/>
    </row>
    <row r="67" spans="1:11">
      <c r="B67" s="402"/>
      <c r="C67" s="403"/>
      <c r="D67" s="403"/>
      <c r="E67" s="403"/>
      <c r="F67" s="403"/>
      <c r="G67" s="403"/>
      <c r="H67" s="403"/>
      <c r="I67" s="404"/>
    </row>
    <row r="68" spans="1:11">
      <c r="B68" s="402"/>
      <c r="C68" s="403"/>
      <c r="D68" s="403"/>
      <c r="E68" s="403"/>
      <c r="F68" s="403"/>
      <c r="G68" s="403"/>
      <c r="H68" s="403"/>
      <c r="I68" s="404"/>
    </row>
    <row r="69" spans="1:11" ht="13.5" thickBot="1">
      <c r="B69" s="405"/>
      <c r="C69" s="406"/>
      <c r="D69" s="406"/>
      <c r="E69" s="406"/>
      <c r="F69" s="406"/>
      <c r="G69" s="406"/>
      <c r="H69" s="406"/>
      <c r="I69" s="407"/>
    </row>
    <row r="70" spans="1:11">
      <c r="B70" s="321"/>
      <c r="C70" s="321"/>
      <c r="D70" s="321"/>
      <c r="E70" s="321"/>
      <c r="F70" s="321"/>
      <c r="G70" s="321"/>
      <c r="H70" s="321"/>
      <c r="I70" s="321"/>
    </row>
    <row r="71" spans="1:11" ht="13.5" thickBot="1">
      <c r="A71" s="263" t="s">
        <v>129</v>
      </c>
    </row>
    <row r="72" spans="1:11">
      <c r="B72" s="408"/>
      <c r="C72" s="409"/>
      <c r="D72" s="409"/>
      <c r="E72" s="409"/>
      <c r="F72" s="409"/>
      <c r="G72" s="409"/>
      <c r="H72" s="409"/>
      <c r="I72" s="410"/>
    </row>
    <row r="73" spans="1:11">
      <c r="B73" s="411"/>
      <c r="C73" s="412"/>
      <c r="D73" s="412"/>
      <c r="E73" s="412"/>
      <c r="F73" s="412"/>
      <c r="G73" s="412"/>
      <c r="H73" s="412"/>
      <c r="I73" s="413"/>
    </row>
    <row r="74" spans="1:11">
      <c r="B74" s="411"/>
      <c r="C74" s="412"/>
      <c r="D74" s="412"/>
      <c r="E74" s="412"/>
      <c r="F74" s="412"/>
      <c r="G74" s="412"/>
      <c r="H74" s="412"/>
      <c r="I74" s="413"/>
    </row>
    <row r="75" spans="1:11">
      <c r="B75" s="411"/>
      <c r="C75" s="412"/>
      <c r="D75" s="412"/>
      <c r="E75" s="412"/>
      <c r="F75" s="412"/>
      <c r="G75" s="412"/>
      <c r="H75" s="412"/>
      <c r="I75" s="413"/>
    </row>
    <row r="76" spans="1:11">
      <c r="B76" s="411"/>
      <c r="C76" s="412"/>
      <c r="D76" s="412"/>
      <c r="E76" s="412"/>
      <c r="F76" s="412"/>
      <c r="G76" s="412"/>
      <c r="H76" s="412"/>
      <c r="I76" s="413"/>
    </row>
    <row r="77" spans="1:11" ht="13.5" thickBot="1">
      <c r="B77" s="414"/>
      <c r="C77" s="415"/>
      <c r="D77" s="415"/>
      <c r="E77" s="415"/>
      <c r="F77" s="415"/>
      <c r="G77" s="415"/>
      <c r="H77" s="415"/>
      <c r="I77" s="416"/>
    </row>
    <row r="79" spans="1:11" ht="13.5" thickBot="1">
      <c r="A79" s="322" t="s">
        <v>131</v>
      </c>
      <c r="B79" s="323"/>
      <c r="C79" s="323"/>
      <c r="D79" s="324" t="s">
        <v>1</v>
      </c>
      <c r="E79" s="323"/>
    </row>
    <row r="80" spans="1:11">
      <c r="B80" s="325"/>
      <c r="C80" s="326"/>
      <c r="D80" s="327"/>
      <c r="E80" s="268"/>
    </row>
    <row r="81" spans="1:5" ht="13.5" thickBot="1">
      <c r="A81" s="322" t="s">
        <v>130</v>
      </c>
      <c r="B81" s="328"/>
      <c r="C81" s="328"/>
      <c r="D81" s="324" t="s">
        <v>1</v>
      </c>
      <c r="E81" s="329"/>
    </row>
    <row r="82" spans="1:5">
      <c r="B82" s="325"/>
      <c r="C82" s="326"/>
      <c r="D82" s="417"/>
      <c r="E82" s="417"/>
    </row>
    <row r="83" spans="1:5">
      <c r="B83" s="325"/>
      <c r="C83" s="326"/>
      <c r="D83" s="276"/>
      <c r="E83" s="276"/>
    </row>
    <row r="84" spans="1:5">
      <c r="B84" s="325"/>
      <c r="C84" s="326"/>
      <c r="D84" s="276"/>
      <c r="E84" s="276"/>
    </row>
    <row r="85" spans="1:5">
      <c r="B85" s="326"/>
      <c r="C85" s="326"/>
      <c r="D85" s="268"/>
      <c r="E85" s="268"/>
    </row>
    <row r="86" spans="1:5">
      <c r="D86" s="276"/>
      <c r="E86" s="277"/>
    </row>
  </sheetData>
  <mergeCells count="6">
    <mergeCell ref="D82:E82"/>
    <mergeCell ref="C24:D24"/>
    <mergeCell ref="H24:I24"/>
    <mergeCell ref="A27:J27"/>
    <mergeCell ref="B65:I69"/>
    <mergeCell ref="B72:I77"/>
  </mergeCells>
  <pageMargins left="0.25" right="0.25" top="0.25" bottom="0.25" header="0" footer="0"/>
  <pageSetup scale="6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110" zoomScaleNormal="110" zoomScaleSheetLayoutView="100" workbookViewId="0">
      <selection activeCell="I43" sqref="I43"/>
    </sheetView>
  </sheetViews>
  <sheetFormatPr defaultRowHeight="12.75"/>
  <cols>
    <col min="1" max="1" width="19.85546875" style="256" customWidth="1"/>
    <col min="2" max="2" width="22.7109375" style="256" customWidth="1"/>
    <col min="3" max="3" width="18.140625" style="256" customWidth="1"/>
    <col min="4" max="4" width="17.42578125" style="256" customWidth="1"/>
    <col min="5" max="5" width="18.28515625" style="256" customWidth="1"/>
    <col min="6" max="6" width="14.28515625" style="277" customWidth="1"/>
    <col min="7" max="7" width="18.140625" style="276" customWidth="1"/>
    <col min="8" max="8" width="18.140625" style="256" customWidth="1"/>
    <col min="9" max="9" width="15" style="256" customWidth="1"/>
    <col min="10" max="10" width="16.85546875" style="256" customWidth="1"/>
    <col min="11" max="11" width="18.140625" style="256" customWidth="1"/>
    <col min="12" max="16384" width="9.140625" style="256"/>
  </cols>
  <sheetData>
    <row r="1" spans="1:13" ht="20.25">
      <c r="A1" s="255" t="s">
        <v>107</v>
      </c>
      <c r="C1" s="257"/>
      <c r="D1" s="258"/>
      <c r="E1" s="258"/>
      <c r="F1" s="258"/>
      <c r="G1" s="258"/>
      <c r="H1" s="258"/>
      <c r="I1" s="259"/>
    </row>
    <row r="2" spans="1:13">
      <c r="D2" s="258"/>
      <c r="E2" s="258"/>
      <c r="F2" s="258"/>
      <c r="G2" s="258"/>
      <c r="H2" s="258"/>
      <c r="I2" s="259"/>
    </row>
    <row r="3" spans="1:13">
      <c r="A3" s="260" t="s">
        <v>132</v>
      </c>
      <c r="B3" s="272" t="s">
        <v>237</v>
      </c>
      <c r="C3" s="261"/>
      <c r="D3" s="261"/>
      <c r="E3" s="261"/>
      <c r="F3" s="262"/>
      <c r="G3" s="258"/>
      <c r="H3" s="258"/>
      <c r="I3" s="258"/>
      <c r="J3" s="258"/>
    </row>
    <row r="4" spans="1:13">
      <c r="A4" s="263" t="s">
        <v>86</v>
      </c>
      <c r="B4" s="264">
        <v>43348</v>
      </c>
      <c r="C4" s="257"/>
      <c r="D4" s="257"/>
      <c r="E4" s="257"/>
      <c r="F4" s="257"/>
      <c r="G4" s="257"/>
      <c r="H4" s="257"/>
      <c r="I4" s="257"/>
      <c r="J4" s="257"/>
      <c r="M4" s="265"/>
    </row>
    <row r="5" spans="1:13">
      <c r="A5" s="263" t="s">
        <v>87</v>
      </c>
      <c r="B5" s="266">
        <v>43466</v>
      </c>
      <c r="C5" s="260" t="s">
        <v>113</v>
      </c>
      <c r="D5" s="267">
        <v>43496</v>
      </c>
      <c r="F5" s="262"/>
      <c r="G5" s="262"/>
      <c r="H5" s="262"/>
      <c r="I5" s="268"/>
      <c r="J5" s="269"/>
      <c r="M5" s="270"/>
    </row>
    <row r="6" spans="1:13">
      <c r="A6" s="263"/>
      <c r="B6" s="264"/>
      <c r="C6" s="257"/>
      <c r="D6" s="261"/>
      <c r="F6" s="262"/>
      <c r="G6" s="262"/>
      <c r="H6" s="262"/>
      <c r="I6" s="268"/>
      <c r="J6" s="269"/>
      <c r="L6" s="271"/>
      <c r="M6" s="270"/>
    </row>
    <row r="7" spans="1:13">
      <c r="A7" s="263" t="s">
        <v>88</v>
      </c>
      <c r="B7" s="272" t="s">
        <v>238</v>
      </c>
      <c r="C7" s="261"/>
      <c r="D7" s="261"/>
      <c r="E7" s="261"/>
      <c r="F7" s="261"/>
      <c r="G7" s="262"/>
      <c r="H7" s="262"/>
      <c r="I7" s="262"/>
      <c r="J7" s="262"/>
    </row>
    <row r="8" spans="1:13">
      <c r="A8" s="263"/>
      <c r="B8" s="273"/>
      <c r="C8" s="273"/>
      <c r="D8" s="273"/>
      <c r="E8" s="273"/>
      <c r="F8" s="273"/>
      <c r="G8" s="262"/>
      <c r="H8" s="262"/>
      <c r="I8" s="262"/>
      <c r="J8" s="262"/>
    </row>
    <row r="9" spans="1:13">
      <c r="B9" s="273"/>
      <c r="C9" s="273"/>
      <c r="D9" s="273"/>
      <c r="E9" s="273"/>
      <c r="F9" s="273"/>
      <c r="G9" s="262"/>
      <c r="H9" s="274"/>
      <c r="I9" s="271" t="s">
        <v>62</v>
      </c>
      <c r="J9" s="262"/>
    </row>
    <row r="10" spans="1:13">
      <c r="A10" s="258"/>
      <c r="B10" s="258"/>
      <c r="C10" s="258"/>
      <c r="D10" s="258"/>
      <c r="E10" s="258"/>
      <c r="F10" s="258"/>
      <c r="G10" s="258"/>
      <c r="H10" s="258"/>
      <c r="I10" s="258"/>
      <c r="J10" s="258"/>
    </row>
    <row r="11" spans="1:13" ht="15.75">
      <c r="A11" s="275" t="s">
        <v>126</v>
      </c>
      <c r="B11" s="276"/>
      <c r="C11" s="276"/>
      <c r="D11" s="276"/>
      <c r="E11" s="276"/>
      <c r="H11" s="276"/>
      <c r="I11" s="276"/>
      <c r="J11" s="276"/>
    </row>
    <row r="12" spans="1:13">
      <c r="A12" s="278" t="s">
        <v>114</v>
      </c>
      <c r="B12" s="279"/>
      <c r="C12" s="279"/>
      <c r="D12" s="279"/>
      <c r="E12" s="279"/>
      <c r="G12" s="280" t="s">
        <v>115</v>
      </c>
      <c r="H12" s="279"/>
      <c r="I12" s="279"/>
      <c r="J12" s="279"/>
    </row>
    <row r="13" spans="1:13" ht="22.5">
      <c r="A13" s="281" t="s">
        <v>89</v>
      </c>
      <c r="B13" s="281" t="s">
        <v>90</v>
      </c>
      <c r="C13" s="282" t="s">
        <v>91</v>
      </c>
      <c r="D13" s="282" t="s">
        <v>108</v>
      </c>
      <c r="E13" s="283" t="s">
        <v>92</v>
      </c>
      <c r="F13" s="284"/>
      <c r="G13" s="282" t="s">
        <v>109</v>
      </c>
      <c r="H13" s="282" t="s">
        <v>93</v>
      </c>
      <c r="I13" s="282" t="s">
        <v>110</v>
      </c>
      <c r="J13" s="283" t="s">
        <v>94</v>
      </c>
    </row>
    <row r="14" spans="1:13">
      <c r="A14" s="285" t="s">
        <v>239</v>
      </c>
      <c r="B14" s="285" t="s">
        <v>240</v>
      </c>
      <c r="C14" s="286">
        <v>10</v>
      </c>
      <c r="D14" s="287">
        <v>200</v>
      </c>
      <c r="E14" s="242">
        <f t="shared" ref="E14:E23" si="0">C14*D14</f>
        <v>2000</v>
      </c>
      <c r="F14" s="288"/>
      <c r="G14" s="285" t="s">
        <v>240</v>
      </c>
      <c r="H14" s="286">
        <v>20</v>
      </c>
      <c r="I14" s="287">
        <v>200</v>
      </c>
      <c r="J14" s="242">
        <f>+H14*I14</f>
        <v>4000</v>
      </c>
    </row>
    <row r="15" spans="1:13">
      <c r="A15" s="285"/>
      <c r="B15" s="285" t="s">
        <v>241</v>
      </c>
      <c r="C15" s="286">
        <v>5</v>
      </c>
      <c r="D15" s="287">
        <v>200</v>
      </c>
      <c r="E15" s="242">
        <f t="shared" si="0"/>
        <v>1000</v>
      </c>
      <c r="F15" s="288"/>
      <c r="G15" s="285" t="s">
        <v>241</v>
      </c>
      <c r="H15" s="286">
        <v>10</v>
      </c>
      <c r="I15" s="287">
        <v>200</v>
      </c>
      <c r="J15" s="242">
        <f t="shared" ref="J15:J23" si="1">+H15*I15</f>
        <v>2000</v>
      </c>
    </row>
    <row r="16" spans="1:13">
      <c r="A16" s="285"/>
      <c r="B16" s="285" t="s">
        <v>242</v>
      </c>
      <c r="C16" s="286">
        <v>2.5</v>
      </c>
      <c r="D16" s="287">
        <v>200</v>
      </c>
      <c r="E16" s="242">
        <f t="shared" si="0"/>
        <v>500</v>
      </c>
      <c r="F16" s="288"/>
      <c r="G16" s="285" t="s">
        <v>242</v>
      </c>
      <c r="H16" s="286">
        <v>5</v>
      </c>
      <c r="I16" s="287">
        <v>200</v>
      </c>
      <c r="J16" s="242">
        <f t="shared" si="1"/>
        <v>1000</v>
      </c>
    </row>
    <row r="17" spans="1:11">
      <c r="A17" s="285"/>
      <c r="B17" s="285"/>
      <c r="C17" s="286"/>
      <c r="D17" s="287"/>
      <c r="E17" s="242">
        <f t="shared" si="0"/>
        <v>0</v>
      </c>
      <c r="F17" s="288"/>
      <c r="G17" s="285"/>
      <c r="H17" s="286"/>
      <c r="I17" s="287"/>
      <c r="J17" s="242">
        <f t="shared" si="1"/>
        <v>0</v>
      </c>
    </row>
    <row r="18" spans="1:11">
      <c r="A18" s="285"/>
      <c r="B18" s="285"/>
      <c r="C18" s="286"/>
      <c r="D18" s="287"/>
      <c r="E18" s="242">
        <v>0</v>
      </c>
      <c r="F18" s="288"/>
      <c r="G18" s="285"/>
      <c r="H18" s="286"/>
      <c r="I18" s="287"/>
      <c r="J18" s="242">
        <f t="shared" si="1"/>
        <v>0</v>
      </c>
    </row>
    <row r="19" spans="1:11">
      <c r="A19" s="285"/>
      <c r="B19" s="285"/>
      <c r="C19" s="286"/>
      <c r="D19" s="287"/>
      <c r="E19" s="242">
        <f t="shared" si="0"/>
        <v>0</v>
      </c>
      <c r="F19" s="288"/>
      <c r="G19" s="285"/>
      <c r="H19" s="286"/>
      <c r="I19" s="287"/>
      <c r="J19" s="242">
        <f t="shared" si="1"/>
        <v>0</v>
      </c>
    </row>
    <row r="20" spans="1:11">
      <c r="A20" s="285"/>
      <c r="B20" s="285"/>
      <c r="C20" s="286"/>
      <c r="D20" s="287"/>
      <c r="E20" s="242">
        <f t="shared" si="0"/>
        <v>0</v>
      </c>
      <c r="F20" s="288"/>
      <c r="G20" s="285"/>
      <c r="H20" s="286"/>
      <c r="I20" s="287"/>
      <c r="J20" s="242">
        <f t="shared" si="1"/>
        <v>0</v>
      </c>
    </row>
    <row r="21" spans="1:11">
      <c r="A21" s="285"/>
      <c r="B21" s="285"/>
      <c r="C21" s="286"/>
      <c r="D21" s="287"/>
      <c r="E21" s="242">
        <f t="shared" si="0"/>
        <v>0</v>
      </c>
      <c r="F21" s="288"/>
      <c r="G21" s="285"/>
      <c r="H21" s="286"/>
      <c r="I21" s="287"/>
      <c r="J21" s="242">
        <f t="shared" si="1"/>
        <v>0</v>
      </c>
    </row>
    <row r="22" spans="1:11">
      <c r="A22" s="285"/>
      <c r="B22" s="285"/>
      <c r="C22" s="286"/>
      <c r="D22" s="287"/>
      <c r="E22" s="242">
        <v>0</v>
      </c>
      <c r="F22" s="288"/>
      <c r="G22" s="285"/>
      <c r="H22" s="286"/>
      <c r="I22" s="287"/>
      <c r="J22" s="242">
        <f t="shared" si="1"/>
        <v>0</v>
      </c>
    </row>
    <row r="23" spans="1:11">
      <c r="A23" s="285"/>
      <c r="B23" s="285"/>
      <c r="C23" s="286"/>
      <c r="D23" s="287"/>
      <c r="E23" s="242">
        <f t="shared" si="0"/>
        <v>0</v>
      </c>
      <c r="F23" s="288"/>
      <c r="G23" s="285"/>
      <c r="H23" s="286"/>
      <c r="I23" s="287"/>
      <c r="J23" s="242">
        <f t="shared" si="1"/>
        <v>0</v>
      </c>
    </row>
    <row r="24" spans="1:11">
      <c r="A24" s="289"/>
      <c r="B24" s="289"/>
      <c r="C24" s="395" t="s">
        <v>112</v>
      </c>
      <c r="D24" s="395"/>
      <c r="E24" s="290">
        <f>SUM(E14:E23)</f>
        <v>3500</v>
      </c>
      <c r="F24" s="288"/>
      <c r="G24" s="286"/>
      <c r="H24" s="396" t="s">
        <v>111</v>
      </c>
      <c r="I24" s="397"/>
      <c r="J24" s="290">
        <f>SUM(J14:J23)</f>
        <v>7000</v>
      </c>
    </row>
    <row r="25" spans="1:11" s="295" customFormat="1" ht="13.5" thickBot="1">
      <c r="A25" s="291"/>
      <c r="B25" s="291"/>
      <c r="C25" s="292"/>
      <c r="D25" s="292"/>
      <c r="E25" s="293"/>
      <c r="F25" s="288"/>
      <c r="G25" s="288"/>
      <c r="H25" s="294"/>
      <c r="I25" s="294"/>
      <c r="J25" s="293"/>
    </row>
    <row r="26" spans="1:11" s="277" customFormat="1" ht="15.75" thickBot="1">
      <c r="C26" s="296"/>
      <c r="D26" s="296"/>
      <c r="E26" s="288"/>
      <c r="F26" s="288"/>
      <c r="G26" s="288"/>
      <c r="I26" s="297" t="s">
        <v>121</v>
      </c>
      <c r="J26" s="298">
        <f>+J24-E24</f>
        <v>3500</v>
      </c>
    </row>
    <row r="27" spans="1:11">
      <c r="A27" s="398" t="s">
        <v>120</v>
      </c>
      <c r="B27" s="398"/>
      <c r="C27" s="398"/>
      <c r="D27" s="398"/>
      <c r="E27" s="398"/>
      <c r="F27" s="398"/>
      <c r="G27" s="398"/>
      <c r="H27" s="398"/>
      <c r="I27" s="398"/>
      <c r="J27" s="398"/>
    </row>
    <row r="28" spans="1:11">
      <c r="A28" s="299" t="s">
        <v>116</v>
      </c>
      <c r="B28" s="300"/>
      <c r="C28" s="300"/>
      <c r="D28" s="300"/>
      <c r="E28" s="300"/>
      <c r="F28" s="300"/>
      <c r="I28" s="300"/>
      <c r="J28" s="299" t="s">
        <v>117</v>
      </c>
    </row>
    <row r="29" spans="1:11">
      <c r="A29" s="301" t="s">
        <v>118</v>
      </c>
      <c r="B29" s="282" t="s">
        <v>186</v>
      </c>
      <c r="C29" s="282" t="s">
        <v>206</v>
      </c>
      <c r="D29" s="282" t="s">
        <v>207</v>
      </c>
      <c r="E29" s="282" t="s">
        <v>98</v>
      </c>
      <c r="F29" s="282" t="s">
        <v>99</v>
      </c>
      <c r="G29" s="282" t="s">
        <v>100</v>
      </c>
      <c r="H29" s="302" t="s">
        <v>124</v>
      </c>
      <c r="I29" s="276"/>
      <c r="J29" s="282" t="s">
        <v>95</v>
      </c>
      <c r="K29" s="282" t="s">
        <v>96</v>
      </c>
    </row>
    <row r="30" spans="1:11">
      <c r="A30" s="303">
        <v>43472</v>
      </c>
      <c r="B30" s="304" t="s">
        <v>243</v>
      </c>
      <c r="C30" s="305" t="s">
        <v>244</v>
      </c>
      <c r="D30" s="305"/>
      <c r="E30" s="305">
        <v>10</v>
      </c>
      <c r="F30" s="248">
        <v>20</v>
      </c>
      <c r="G30" s="242">
        <f>E30*F30</f>
        <v>200</v>
      </c>
      <c r="H30" s="246">
        <f>G30</f>
        <v>200</v>
      </c>
      <c r="I30" s="276"/>
      <c r="J30" s="285" t="s">
        <v>245</v>
      </c>
      <c r="K30" s="286">
        <v>1000</v>
      </c>
    </row>
    <row r="31" spans="1:11">
      <c r="A31" s="306"/>
      <c r="B31" s="306" t="s">
        <v>246</v>
      </c>
      <c r="C31" s="305" t="s">
        <v>244</v>
      </c>
      <c r="D31" s="305"/>
      <c r="E31" s="305">
        <v>40</v>
      </c>
      <c r="F31" s="248">
        <v>10</v>
      </c>
      <c r="G31" s="242">
        <f t="shared" ref="G31:G53" si="2">E31*F31</f>
        <v>400</v>
      </c>
      <c r="H31" s="246">
        <f t="shared" ref="H31:H53" si="3">G31</f>
        <v>400</v>
      </c>
      <c r="I31" s="276"/>
      <c r="J31" s="285" t="s">
        <v>247</v>
      </c>
      <c r="K31" s="286">
        <v>645</v>
      </c>
    </row>
    <row r="32" spans="1:11">
      <c r="A32" s="303"/>
      <c r="B32" s="304" t="s">
        <v>248</v>
      </c>
      <c r="C32" s="305" t="s">
        <v>244</v>
      </c>
      <c r="D32" s="305"/>
      <c r="E32" s="305">
        <v>50</v>
      </c>
      <c r="F32" s="248">
        <v>5</v>
      </c>
      <c r="G32" s="242">
        <f t="shared" si="2"/>
        <v>250</v>
      </c>
      <c r="H32" s="246">
        <f t="shared" si="3"/>
        <v>250</v>
      </c>
      <c r="I32" s="276"/>
      <c r="J32" s="285" t="s">
        <v>249</v>
      </c>
      <c r="K32" s="286">
        <v>295</v>
      </c>
    </row>
    <row r="33" spans="1:13">
      <c r="A33" s="303">
        <v>43479</v>
      </c>
      <c r="B33" s="304" t="s">
        <v>243</v>
      </c>
      <c r="C33" s="305" t="s">
        <v>244</v>
      </c>
      <c r="D33" s="305"/>
      <c r="E33" s="305">
        <v>20</v>
      </c>
      <c r="F33" s="248">
        <v>20</v>
      </c>
      <c r="G33" s="242">
        <f t="shared" si="2"/>
        <v>400</v>
      </c>
      <c r="H33" s="246">
        <f t="shared" si="3"/>
        <v>400</v>
      </c>
      <c r="I33" s="276"/>
      <c r="J33" s="285" t="s">
        <v>250</v>
      </c>
      <c r="K33" s="286"/>
    </row>
    <row r="34" spans="1:13">
      <c r="A34" s="303"/>
      <c r="B34" s="306" t="s">
        <v>246</v>
      </c>
      <c r="C34" s="305" t="s">
        <v>244</v>
      </c>
      <c r="D34" s="307"/>
      <c r="E34" s="307">
        <v>10</v>
      </c>
      <c r="F34" s="248">
        <v>10</v>
      </c>
      <c r="G34" s="242">
        <f t="shared" si="2"/>
        <v>100</v>
      </c>
      <c r="H34" s="246">
        <f t="shared" si="3"/>
        <v>100</v>
      </c>
      <c r="I34" s="276"/>
      <c r="J34" s="285"/>
      <c r="K34" s="286"/>
    </row>
    <row r="35" spans="1:13">
      <c r="A35" s="306"/>
      <c r="B35" s="304" t="s">
        <v>248</v>
      </c>
      <c r="C35" s="305" t="s">
        <v>244</v>
      </c>
      <c r="D35" s="307"/>
      <c r="E35" s="307">
        <v>15</v>
      </c>
      <c r="F35" s="248">
        <v>5</v>
      </c>
      <c r="G35" s="242">
        <f t="shared" si="2"/>
        <v>75</v>
      </c>
      <c r="H35" s="246">
        <f t="shared" si="3"/>
        <v>75</v>
      </c>
      <c r="I35" s="276"/>
      <c r="J35" s="285"/>
      <c r="K35" s="286"/>
      <c r="M35" s="308"/>
    </row>
    <row r="36" spans="1:13">
      <c r="A36" s="303">
        <v>43486</v>
      </c>
      <c r="B36" s="304" t="s">
        <v>243</v>
      </c>
      <c r="C36" s="305" t="s">
        <v>244</v>
      </c>
      <c r="D36" s="307"/>
      <c r="E36" s="307">
        <v>20</v>
      </c>
      <c r="F36" s="248">
        <v>20</v>
      </c>
      <c r="G36" s="242">
        <f t="shared" si="2"/>
        <v>400</v>
      </c>
      <c r="H36" s="246">
        <f t="shared" si="3"/>
        <v>400</v>
      </c>
      <c r="I36" s="276"/>
      <c r="J36" s="285"/>
      <c r="K36" s="286"/>
    </row>
    <row r="37" spans="1:13">
      <c r="A37" s="306"/>
      <c r="B37" s="306" t="s">
        <v>246</v>
      </c>
      <c r="C37" s="305" t="s">
        <v>244</v>
      </c>
      <c r="D37" s="307"/>
      <c r="E37" s="307">
        <v>16</v>
      </c>
      <c r="F37" s="248">
        <v>10</v>
      </c>
      <c r="G37" s="242">
        <f t="shared" si="2"/>
        <v>160</v>
      </c>
      <c r="H37" s="246">
        <f t="shared" si="3"/>
        <v>160</v>
      </c>
      <c r="I37" s="276"/>
      <c r="J37" s="285"/>
      <c r="K37" s="286"/>
    </row>
    <row r="38" spans="1:13">
      <c r="A38" s="303"/>
      <c r="B38" s="304" t="s">
        <v>248</v>
      </c>
      <c r="C38" s="305" t="s">
        <v>244</v>
      </c>
      <c r="D38" s="307"/>
      <c r="E38" s="307">
        <v>15</v>
      </c>
      <c r="F38" s="248">
        <v>5</v>
      </c>
      <c r="G38" s="242">
        <f t="shared" si="2"/>
        <v>75</v>
      </c>
      <c r="H38" s="246">
        <f t="shared" si="3"/>
        <v>75</v>
      </c>
      <c r="I38" s="276"/>
      <c r="J38" s="285"/>
      <c r="K38" s="286"/>
    </row>
    <row r="39" spans="1:13">
      <c r="A39" s="303">
        <v>43493</v>
      </c>
      <c r="B39" s="304" t="s">
        <v>243</v>
      </c>
      <c r="C39" s="305" t="s">
        <v>244</v>
      </c>
      <c r="D39" s="307"/>
      <c r="E39" s="307">
        <v>5</v>
      </c>
      <c r="F39" s="248">
        <v>20</v>
      </c>
      <c r="G39" s="242">
        <f t="shared" si="2"/>
        <v>100</v>
      </c>
      <c r="H39" s="246">
        <f t="shared" si="3"/>
        <v>100</v>
      </c>
      <c r="I39" s="276"/>
      <c r="J39" s="285"/>
      <c r="K39" s="286"/>
    </row>
    <row r="40" spans="1:13">
      <c r="A40" s="303"/>
      <c r="B40" s="306" t="s">
        <v>246</v>
      </c>
      <c r="C40" s="305" t="s">
        <v>244</v>
      </c>
      <c r="D40" s="307"/>
      <c r="E40" s="307">
        <v>3</v>
      </c>
      <c r="F40" s="248">
        <v>10</v>
      </c>
      <c r="G40" s="242">
        <f t="shared" si="2"/>
        <v>30</v>
      </c>
      <c r="H40" s="246">
        <f t="shared" si="3"/>
        <v>30</v>
      </c>
      <c r="I40" s="276"/>
      <c r="J40" s="285"/>
      <c r="K40" s="286"/>
    </row>
    <row r="41" spans="1:13">
      <c r="A41" s="303"/>
      <c r="B41" s="304" t="s">
        <v>248</v>
      </c>
      <c r="C41" s="305" t="s">
        <v>244</v>
      </c>
      <c r="D41" s="307"/>
      <c r="E41" s="307">
        <v>4</v>
      </c>
      <c r="F41" s="248">
        <v>5</v>
      </c>
      <c r="G41" s="242">
        <f t="shared" si="2"/>
        <v>20</v>
      </c>
      <c r="H41" s="246">
        <f t="shared" si="3"/>
        <v>20</v>
      </c>
      <c r="I41" s="276"/>
      <c r="J41" s="285"/>
      <c r="K41" s="286"/>
    </row>
    <row r="42" spans="1:13">
      <c r="A42" s="303">
        <v>43500</v>
      </c>
      <c r="B42" s="304" t="s">
        <v>243</v>
      </c>
      <c r="C42" s="305" t="s">
        <v>244</v>
      </c>
      <c r="D42" s="307"/>
      <c r="E42" s="307">
        <v>45</v>
      </c>
      <c r="F42" s="248">
        <v>20</v>
      </c>
      <c r="G42" s="242">
        <f t="shared" si="2"/>
        <v>900</v>
      </c>
      <c r="H42" s="246">
        <f t="shared" si="3"/>
        <v>900</v>
      </c>
      <c r="I42" s="276"/>
      <c r="J42" s="285"/>
      <c r="K42" s="286"/>
    </row>
    <row r="43" spans="1:13">
      <c r="A43" s="306"/>
      <c r="B43" s="306" t="s">
        <v>246</v>
      </c>
      <c r="C43" s="305" t="s">
        <v>244</v>
      </c>
      <c r="D43" s="307"/>
      <c r="E43" s="307">
        <v>60</v>
      </c>
      <c r="F43" s="248">
        <v>10</v>
      </c>
      <c r="G43" s="242">
        <f t="shared" si="2"/>
        <v>600</v>
      </c>
      <c r="H43" s="246">
        <f t="shared" si="3"/>
        <v>600</v>
      </c>
      <c r="I43" s="276"/>
      <c r="J43" s="285"/>
      <c r="K43" s="286"/>
    </row>
    <row r="44" spans="1:13">
      <c r="A44" s="303"/>
      <c r="B44" s="304" t="s">
        <v>248</v>
      </c>
      <c r="C44" s="305" t="s">
        <v>244</v>
      </c>
      <c r="D44" s="305"/>
      <c r="E44" s="305">
        <v>34</v>
      </c>
      <c r="F44" s="248">
        <v>5</v>
      </c>
      <c r="G44" s="242">
        <f t="shared" si="2"/>
        <v>170</v>
      </c>
      <c r="H44" s="246">
        <f t="shared" si="3"/>
        <v>170</v>
      </c>
      <c r="I44" s="276"/>
      <c r="J44" s="285"/>
      <c r="K44" s="286"/>
    </row>
    <row r="45" spans="1:13">
      <c r="A45" s="303"/>
      <c r="B45" s="306"/>
      <c r="C45" s="305"/>
      <c r="D45" s="305"/>
      <c r="E45" s="305"/>
      <c r="F45" s="248"/>
      <c r="G45" s="242">
        <f t="shared" si="2"/>
        <v>0</v>
      </c>
      <c r="H45" s="246">
        <f t="shared" si="3"/>
        <v>0</v>
      </c>
      <c r="I45" s="276"/>
      <c r="J45" s="285"/>
      <c r="K45" s="286"/>
    </row>
    <row r="46" spans="1:13">
      <c r="A46" s="303"/>
      <c r="B46" s="304"/>
      <c r="C46" s="305"/>
      <c r="D46" s="305"/>
      <c r="E46" s="305"/>
      <c r="F46" s="248"/>
      <c r="G46" s="242">
        <f t="shared" si="2"/>
        <v>0</v>
      </c>
      <c r="H46" s="246">
        <f t="shared" si="3"/>
        <v>0</v>
      </c>
      <c r="I46" s="276"/>
      <c r="J46" s="285"/>
      <c r="K46" s="286"/>
    </row>
    <row r="47" spans="1:13">
      <c r="A47" s="303"/>
      <c r="B47" s="306"/>
      <c r="C47" s="305"/>
      <c r="D47" s="305"/>
      <c r="E47" s="305"/>
      <c r="F47" s="248"/>
      <c r="G47" s="242">
        <f t="shared" si="2"/>
        <v>0</v>
      </c>
      <c r="H47" s="246">
        <f t="shared" si="3"/>
        <v>0</v>
      </c>
      <c r="I47" s="276"/>
      <c r="J47" s="285"/>
      <c r="K47" s="286"/>
    </row>
    <row r="48" spans="1:13">
      <c r="A48" s="303"/>
      <c r="B48" s="304"/>
      <c r="C48" s="305"/>
      <c r="D48" s="305"/>
      <c r="E48" s="305"/>
      <c r="F48" s="248"/>
      <c r="G48" s="242">
        <f t="shared" si="2"/>
        <v>0</v>
      </c>
      <c r="H48" s="246">
        <f t="shared" si="3"/>
        <v>0</v>
      </c>
      <c r="I48" s="276"/>
      <c r="J48" s="285"/>
      <c r="K48" s="286"/>
    </row>
    <row r="49" spans="1:11">
      <c r="A49" s="303"/>
      <c r="B49" s="306"/>
      <c r="C49" s="305"/>
      <c r="D49" s="305"/>
      <c r="E49" s="305"/>
      <c r="F49" s="248"/>
      <c r="G49" s="242">
        <f t="shared" si="2"/>
        <v>0</v>
      </c>
      <c r="H49" s="246">
        <f t="shared" si="3"/>
        <v>0</v>
      </c>
      <c r="I49" s="276"/>
      <c r="J49" s="285"/>
      <c r="K49" s="286"/>
    </row>
    <row r="50" spans="1:11">
      <c r="A50" s="303"/>
      <c r="B50" s="304"/>
      <c r="C50" s="305"/>
      <c r="D50" s="305"/>
      <c r="E50" s="305"/>
      <c r="F50" s="248"/>
      <c r="G50" s="242">
        <f t="shared" si="2"/>
        <v>0</v>
      </c>
      <c r="H50" s="246">
        <f t="shared" si="3"/>
        <v>0</v>
      </c>
      <c r="I50" s="276"/>
      <c r="J50" s="285"/>
      <c r="K50" s="286"/>
    </row>
    <row r="51" spans="1:11">
      <c r="A51" s="303"/>
      <c r="B51" s="306"/>
      <c r="C51" s="305"/>
      <c r="D51" s="305"/>
      <c r="E51" s="305"/>
      <c r="F51" s="248"/>
      <c r="G51" s="242">
        <f t="shared" si="2"/>
        <v>0</v>
      </c>
      <c r="H51" s="246">
        <f t="shared" si="3"/>
        <v>0</v>
      </c>
      <c r="I51" s="276"/>
      <c r="J51" s="285"/>
      <c r="K51" s="286"/>
    </row>
    <row r="52" spans="1:11">
      <c r="A52" s="303"/>
      <c r="B52" s="304"/>
      <c r="C52" s="305"/>
      <c r="D52" s="305"/>
      <c r="E52" s="305"/>
      <c r="F52" s="248"/>
      <c r="G52" s="242">
        <f t="shared" si="2"/>
        <v>0</v>
      </c>
      <c r="H52" s="246">
        <f t="shared" si="3"/>
        <v>0</v>
      </c>
      <c r="I52" s="276"/>
      <c r="J52" s="285"/>
      <c r="K52" s="286"/>
    </row>
    <row r="53" spans="1:11">
      <c r="A53" s="303"/>
      <c r="B53" s="306"/>
      <c r="C53" s="305"/>
      <c r="D53" s="305"/>
      <c r="E53" s="305"/>
      <c r="F53" s="248"/>
      <c r="G53" s="242">
        <f t="shared" si="2"/>
        <v>0</v>
      </c>
      <c r="H53" s="246">
        <f t="shared" si="3"/>
        <v>0</v>
      </c>
      <c r="I53" s="276"/>
      <c r="J53" s="285"/>
      <c r="K53" s="286"/>
    </row>
    <row r="54" spans="1:11" ht="18.75">
      <c r="A54" s="306"/>
      <c r="B54" s="311"/>
      <c r="C54" s="305"/>
      <c r="D54" s="305"/>
      <c r="E54" s="305"/>
      <c r="F54" s="249" t="s">
        <v>106</v>
      </c>
      <c r="G54" s="250">
        <f>SUM(G30:G53)</f>
        <v>3880</v>
      </c>
      <c r="H54" s="312">
        <f>SUM(H30:H53)</f>
        <v>3880</v>
      </c>
      <c r="I54" s="276"/>
      <c r="J54" s="313" t="s">
        <v>97</v>
      </c>
      <c r="K54" s="290">
        <f>SUM(K30:K53)</f>
        <v>1940</v>
      </c>
    </row>
    <row r="55" spans="1:11" ht="13.5" thickBot="1"/>
    <row r="56" spans="1:11" ht="15.75" thickBot="1">
      <c r="A56" s="314" t="s">
        <v>122</v>
      </c>
      <c r="B56" s="276"/>
      <c r="C56" s="276"/>
      <c r="D56" s="276"/>
      <c r="E56" s="276"/>
      <c r="F56" s="256"/>
      <c r="G56" s="297" t="s">
        <v>123</v>
      </c>
      <c r="H56" s="298">
        <f>H54-K54</f>
        <v>1940</v>
      </c>
      <c r="I56" s="297"/>
      <c r="J56" s="315"/>
    </row>
    <row r="57" spans="1:11">
      <c r="A57" s="262"/>
      <c r="B57" s="262"/>
      <c r="C57" s="316" t="s">
        <v>101</v>
      </c>
      <c r="D57" s="317" t="s">
        <v>102</v>
      </c>
    </row>
    <row r="58" spans="1:11">
      <c r="B58" s="318" t="s">
        <v>103</v>
      </c>
      <c r="C58" s="286">
        <f>J24</f>
        <v>7000</v>
      </c>
      <c r="D58" s="286">
        <f>+H54</f>
        <v>3880</v>
      </c>
    </row>
    <row r="59" spans="1:11">
      <c r="B59" s="318" t="s">
        <v>104</v>
      </c>
      <c r="C59" s="286">
        <f>+E24</f>
        <v>3500</v>
      </c>
      <c r="D59" s="286">
        <f>+K54</f>
        <v>1940</v>
      </c>
    </row>
    <row r="60" spans="1:11">
      <c r="B60" s="318" t="s">
        <v>105</v>
      </c>
      <c r="C60" s="286">
        <f>+C58-C59</f>
        <v>3500</v>
      </c>
      <c r="D60" s="286">
        <f>+D58-D59</f>
        <v>1940</v>
      </c>
    </row>
    <row r="61" spans="1:11">
      <c r="B61" s="318" t="s">
        <v>125</v>
      </c>
      <c r="C61" s="319"/>
      <c r="D61" s="286">
        <f>+H54-G54</f>
        <v>0</v>
      </c>
    </row>
    <row r="62" spans="1:11">
      <c r="B62" s="318" t="s">
        <v>127</v>
      </c>
      <c r="C62" s="319"/>
      <c r="D62" s="286">
        <f>H56-J26</f>
        <v>-1560</v>
      </c>
      <c r="E62" s="256" t="s">
        <v>138</v>
      </c>
    </row>
    <row r="64" spans="1:11" ht="13.5" thickBot="1">
      <c r="A64" s="263" t="s">
        <v>128</v>
      </c>
      <c r="K64" s="320"/>
    </row>
    <row r="65" spans="1:11">
      <c r="B65" s="418"/>
      <c r="C65" s="409"/>
      <c r="D65" s="409"/>
      <c r="E65" s="409"/>
      <c r="F65" s="409"/>
      <c r="G65" s="409"/>
      <c r="H65" s="409"/>
      <c r="I65" s="410"/>
      <c r="K65" s="320"/>
    </row>
    <row r="66" spans="1:11">
      <c r="B66" s="411"/>
      <c r="C66" s="412"/>
      <c r="D66" s="412"/>
      <c r="E66" s="412"/>
      <c r="F66" s="412"/>
      <c r="G66" s="412"/>
      <c r="H66" s="412"/>
      <c r="I66" s="413"/>
    </row>
    <row r="67" spans="1:11">
      <c r="B67" s="411"/>
      <c r="C67" s="412"/>
      <c r="D67" s="412"/>
      <c r="E67" s="412"/>
      <c r="F67" s="412"/>
      <c r="G67" s="412"/>
      <c r="H67" s="412"/>
      <c r="I67" s="413"/>
    </row>
    <row r="68" spans="1:11">
      <c r="B68" s="411"/>
      <c r="C68" s="412"/>
      <c r="D68" s="412"/>
      <c r="E68" s="412"/>
      <c r="F68" s="412"/>
      <c r="G68" s="412"/>
      <c r="H68" s="412"/>
      <c r="I68" s="413"/>
    </row>
    <row r="69" spans="1:11" ht="13.5" thickBot="1">
      <c r="B69" s="414"/>
      <c r="C69" s="415"/>
      <c r="D69" s="415"/>
      <c r="E69" s="415"/>
      <c r="F69" s="415"/>
      <c r="G69" s="415"/>
      <c r="H69" s="415"/>
      <c r="I69" s="416"/>
    </row>
    <row r="70" spans="1:11">
      <c r="B70" s="321"/>
      <c r="C70" s="321"/>
      <c r="D70" s="321"/>
      <c r="E70" s="321"/>
      <c r="F70" s="321"/>
      <c r="G70" s="321"/>
      <c r="H70" s="321"/>
      <c r="I70" s="321"/>
    </row>
    <row r="71" spans="1:11" ht="13.5" thickBot="1">
      <c r="A71" s="263" t="s">
        <v>129</v>
      </c>
    </row>
    <row r="72" spans="1:11">
      <c r="B72" s="418" t="s">
        <v>251</v>
      </c>
      <c r="C72" s="409"/>
      <c r="D72" s="409"/>
      <c r="E72" s="409"/>
      <c r="F72" s="409"/>
      <c r="G72" s="409"/>
      <c r="H72" s="409"/>
      <c r="I72" s="410"/>
    </row>
    <row r="73" spans="1:11">
      <c r="B73" s="411"/>
      <c r="C73" s="412"/>
      <c r="D73" s="412"/>
      <c r="E73" s="412"/>
      <c r="F73" s="412"/>
      <c r="G73" s="412"/>
      <c r="H73" s="412"/>
      <c r="I73" s="413"/>
    </row>
    <row r="74" spans="1:11">
      <c r="B74" s="411"/>
      <c r="C74" s="412"/>
      <c r="D74" s="412"/>
      <c r="E74" s="412"/>
      <c r="F74" s="412"/>
      <c r="G74" s="412"/>
      <c r="H74" s="412"/>
      <c r="I74" s="413"/>
    </row>
    <row r="75" spans="1:11">
      <c r="B75" s="411"/>
      <c r="C75" s="412"/>
      <c r="D75" s="412"/>
      <c r="E75" s="412"/>
      <c r="F75" s="412"/>
      <c r="G75" s="412"/>
      <c r="H75" s="412"/>
      <c r="I75" s="413"/>
    </row>
    <row r="76" spans="1:11">
      <c r="B76" s="411"/>
      <c r="C76" s="412"/>
      <c r="D76" s="412"/>
      <c r="E76" s="412"/>
      <c r="F76" s="412"/>
      <c r="G76" s="412"/>
      <c r="H76" s="412"/>
      <c r="I76" s="413"/>
    </row>
    <row r="77" spans="1:11" ht="13.5" thickBot="1">
      <c r="B77" s="414"/>
      <c r="C77" s="415"/>
      <c r="D77" s="415"/>
      <c r="E77" s="415"/>
      <c r="F77" s="415"/>
      <c r="G77" s="415"/>
      <c r="H77" s="415"/>
      <c r="I77" s="416"/>
    </row>
    <row r="79" spans="1:11" ht="13.5" thickBot="1">
      <c r="A79" s="322" t="s">
        <v>131</v>
      </c>
      <c r="B79" s="323"/>
      <c r="C79" s="323"/>
      <c r="D79" s="324" t="s">
        <v>1</v>
      </c>
      <c r="E79" s="323"/>
    </row>
    <row r="80" spans="1:11">
      <c r="B80" s="325"/>
      <c r="C80" s="326"/>
      <c r="D80" s="327"/>
      <c r="E80" s="268"/>
    </row>
    <row r="81" spans="1:5" ht="13.5" thickBot="1">
      <c r="A81" s="322" t="s">
        <v>130</v>
      </c>
      <c r="B81" s="328"/>
      <c r="C81" s="328"/>
      <c r="D81" s="324" t="s">
        <v>1</v>
      </c>
      <c r="E81" s="329"/>
    </row>
    <row r="82" spans="1:5">
      <c r="B82" s="325"/>
      <c r="C82" s="326"/>
      <c r="D82" s="417"/>
      <c r="E82" s="417"/>
    </row>
    <row r="83" spans="1:5">
      <c r="B83" s="325"/>
      <c r="C83" s="326"/>
      <c r="D83" s="276"/>
      <c r="E83" s="276"/>
    </row>
    <row r="84" spans="1:5">
      <c r="B84" s="325"/>
      <c r="C84" s="326"/>
      <c r="D84" s="276"/>
      <c r="E84" s="276"/>
    </row>
    <row r="85" spans="1:5">
      <c r="B85" s="326"/>
      <c r="C85" s="326"/>
      <c r="D85" s="268"/>
      <c r="E85" s="268"/>
    </row>
    <row r="86" spans="1:5">
      <c r="D86" s="276"/>
      <c r="E86" s="277"/>
    </row>
  </sheetData>
  <mergeCells count="6">
    <mergeCell ref="D82:E82"/>
    <mergeCell ref="C24:D24"/>
    <mergeCell ref="H24:I24"/>
    <mergeCell ref="A27:J27"/>
    <mergeCell ref="B65:I69"/>
    <mergeCell ref="B72:I77"/>
  </mergeCells>
  <pageMargins left="0.25" right="0.25" top="0.25" bottom="0.25" header="0" footer="0"/>
  <pageSetup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topLeftCell="A10" zoomScale="110" zoomScaleNormal="110" zoomScaleSheetLayoutView="100" workbookViewId="0">
      <selection activeCell="A27" sqref="A27:J27"/>
    </sheetView>
  </sheetViews>
  <sheetFormatPr defaultRowHeight="12.75"/>
  <cols>
    <col min="1" max="1" width="19.85546875" customWidth="1"/>
    <col min="2" max="2" width="22.7109375" customWidth="1"/>
    <col min="3" max="3" width="18.140625" customWidth="1"/>
    <col min="4" max="4" width="17.42578125" customWidth="1"/>
    <col min="5" max="5" width="18.28515625" customWidth="1"/>
    <col min="6" max="6" width="14.28515625" style="13" customWidth="1"/>
    <col min="7" max="7" width="18.140625" style="193" customWidth="1"/>
    <col min="8" max="8" width="18.140625" customWidth="1"/>
    <col min="9" max="9" width="15" customWidth="1"/>
    <col min="10" max="10" width="16.85546875" customWidth="1"/>
    <col min="11" max="11" width="18.140625" customWidth="1"/>
  </cols>
  <sheetData>
    <row r="1" spans="1:13" ht="20.25">
      <c r="A1" s="189" t="s">
        <v>107</v>
      </c>
      <c r="C1" s="238"/>
      <c r="D1" s="3"/>
      <c r="E1" s="3"/>
      <c r="F1" s="3"/>
      <c r="G1" s="3"/>
      <c r="H1" s="3"/>
      <c r="I1" s="194"/>
    </row>
    <row r="2" spans="1:13">
      <c r="D2" s="3"/>
      <c r="E2" s="3"/>
      <c r="F2" s="3"/>
      <c r="G2" s="3"/>
      <c r="H2" s="3"/>
      <c r="I2" s="194"/>
    </row>
    <row r="3" spans="1:13">
      <c r="A3" s="187" t="s">
        <v>132</v>
      </c>
      <c r="B3" s="330" t="s">
        <v>252</v>
      </c>
      <c r="C3" s="173"/>
      <c r="D3" s="173"/>
      <c r="E3" s="173"/>
      <c r="F3" s="50"/>
      <c r="G3" s="3"/>
      <c r="H3" s="3"/>
      <c r="I3" s="3"/>
      <c r="J3" s="3"/>
    </row>
    <row r="4" spans="1:13">
      <c r="A4" s="5" t="s">
        <v>86</v>
      </c>
      <c r="B4" s="150">
        <v>43220</v>
      </c>
      <c r="C4" s="238"/>
      <c r="D4" s="238"/>
      <c r="E4" s="238"/>
      <c r="F4" s="238"/>
      <c r="G4" s="238"/>
      <c r="H4" s="238"/>
      <c r="I4" s="238"/>
      <c r="J4" s="238"/>
      <c r="M4" s="62"/>
    </row>
    <row r="5" spans="1:13">
      <c r="A5" s="5" t="s">
        <v>87</v>
      </c>
      <c r="B5" s="151">
        <v>43318</v>
      </c>
      <c r="C5" s="187" t="s">
        <v>113</v>
      </c>
      <c r="D5" s="239">
        <v>43616</v>
      </c>
      <c r="F5" s="50"/>
      <c r="G5" s="50"/>
      <c r="H5" s="50"/>
      <c r="I5" s="195"/>
      <c r="J5" s="240"/>
      <c r="M5" s="60"/>
    </row>
    <row r="6" spans="1:13">
      <c r="A6" s="5"/>
      <c r="B6" s="150"/>
      <c r="C6" s="238"/>
      <c r="D6" s="173"/>
      <c r="F6" s="50"/>
      <c r="G6" s="50"/>
      <c r="H6" s="50"/>
      <c r="I6" s="195"/>
      <c r="J6" s="240"/>
      <c r="L6" s="241"/>
      <c r="M6" s="60"/>
    </row>
    <row r="7" spans="1:13">
      <c r="A7" s="5" t="s">
        <v>88</v>
      </c>
      <c r="B7" s="330" t="s">
        <v>253</v>
      </c>
      <c r="C7" s="173"/>
      <c r="D7" s="173"/>
      <c r="E7" s="173"/>
      <c r="F7" s="173"/>
      <c r="G7" s="50"/>
      <c r="H7" s="50"/>
      <c r="I7" s="50"/>
      <c r="J7" s="50"/>
    </row>
    <row r="8" spans="1:13">
      <c r="A8" s="5"/>
      <c r="B8" s="174"/>
      <c r="C8" s="174"/>
      <c r="D8" s="174"/>
      <c r="E8" s="174"/>
      <c r="F8" s="174"/>
      <c r="G8" s="50"/>
      <c r="H8" s="50"/>
      <c r="I8" s="50"/>
      <c r="J8" s="50"/>
    </row>
    <row r="9" spans="1:13">
      <c r="B9" s="174"/>
      <c r="C9" s="174"/>
      <c r="D9" s="174"/>
      <c r="E9" s="174"/>
      <c r="F9" s="174"/>
      <c r="G9" s="50"/>
      <c r="H9" s="74"/>
      <c r="I9" s="241" t="s">
        <v>62</v>
      </c>
      <c r="J9" s="50"/>
    </row>
    <row r="10" spans="1:13">
      <c r="A10" s="3"/>
      <c r="B10" s="3"/>
      <c r="C10" s="3"/>
      <c r="D10" s="3"/>
      <c r="E10" s="3"/>
      <c r="F10" s="3"/>
      <c r="G10" s="3"/>
      <c r="H10" s="3"/>
      <c r="I10" s="3"/>
      <c r="J10" s="3"/>
    </row>
    <row r="11" spans="1:13" ht="15.75">
      <c r="A11" s="48" t="s">
        <v>126</v>
      </c>
      <c r="B11" s="193"/>
      <c r="C11" s="193"/>
      <c r="D11" s="193"/>
      <c r="E11" s="193"/>
      <c r="H11" s="193"/>
      <c r="I11" s="193"/>
      <c r="J11" s="193"/>
    </row>
    <row r="12" spans="1:13">
      <c r="A12" s="179" t="s">
        <v>114</v>
      </c>
      <c r="B12" s="49"/>
      <c r="C12" s="49"/>
      <c r="D12" s="49"/>
      <c r="E12" s="49"/>
      <c r="G12" s="180" t="s">
        <v>115</v>
      </c>
      <c r="H12" s="49"/>
      <c r="I12" s="49"/>
      <c r="J12" s="49"/>
    </row>
    <row r="13" spans="1:13" ht="22.5">
      <c r="A13" s="152" t="s">
        <v>89</v>
      </c>
      <c r="B13" s="152" t="s">
        <v>90</v>
      </c>
      <c r="C13" s="153" t="s">
        <v>91</v>
      </c>
      <c r="D13" s="153" t="s">
        <v>108</v>
      </c>
      <c r="E13" s="170" t="s">
        <v>92</v>
      </c>
      <c r="F13" s="169"/>
      <c r="G13" s="153" t="s">
        <v>109</v>
      </c>
      <c r="H13" s="153" t="s">
        <v>93</v>
      </c>
      <c r="I13" s="153" t="s">
        <v>110</v>
      </c>
      <c r="J13" s="170" t="s">
        <v>94</v>
      </c>
    </row>
    <row r="14" spans="1:13">
      <c r="A14" s="154" t="s">
        <v>254</v>
      </c>
      <c r="B14" s="154" t="s">
        <v>255</v>
      </c>
      <c r="C14" s="155">
        <v>0.1</v>
      </c>
      <c r="D14" s="156">
        <v>200</v>
      </c>
      <c r="E14" s="242">
        <f t="shared" ref="E14:E23" si="0">C14*D14</f>
        <v>20</v>
      </c>
      <c r="F14" s="167"/>
      <c r="G14" s="154" t="s">
        <v>256</v>
      </c>
      <c r="H14" s="155">
        <v>0.25</v>
      </c>
      <c r="I14" s="156">
        <v>200</v>
      </c>
      <c r="J14" s="242">
        <f>+H14*I14</f>
        <v>50</v>
      </c>
    </row>
    <row r="15" spans="1:13">
      <c r="A15" s="154"/>
      <c r="B15" s="154" t="s">
        <v>257</v>
      </c>
      <c r="C15" s="155">
        <v>0.15</v>
      </c>
      <c r="D15" s="156">
        <v>200</v>
      </c>
      <c r="E15" s="242">
        <f t="shared" si="0"/>
        <v>30</v>
      </c>
      <c r="F15" s="167"/>
      <c r="G15" s="154" t="s">
        <v>258</v>
      </c>
      <c r="H15" s="155">
        <v>0.5</v>
      </c>
      <c r="I15" s="156">
        <v>200</v>
      </c>
      <c r="J15" s="242">
        <f t="shared" ref="J15:J23" si="1">+H15*I15</f>
        <v>100</v>
      </c>
    </row>
    <row r="16" spans="1:13">
      <c r="A16" s="154"/>
      <c r="B16" s="154"/>
      <c r="C16" s="155"/>
      <c r="D16" s="156"/>
      <c r="E16" s="242">
        <f t="shared" si="0"/>
        <v>0</v>
      </c>
      <c r="F16" s="167"/>
      <c r="G16" s="154"/>
      <c r="H16" s="155"/>
      <c r="I16" s="156"/>
      <c r="J16" s="242">
        <f t="shared" si="1"/>
        <v>0</v>
      </c>
    </row>
    <row r="17" spans="1:11">
      <c r="A17" s="154" t="s">
        <v>259</v>
      </c>
      <c r="B17" s="154" t="s">
        <v>255</v>
      </c>
      <c r="C17" s="155">
        <v>0.1</v>
      </c>
      <c r="D17" s="156">
        <v>500</v>
      </c>
      <c r="E17" s="242">
        <f t="shared" si="0"/>
        <v>50</v>
      </c>
      <c r="F17" s="167"/>
      <c r="G17" s="154" t="s">
        <v>256</v>
      </c>
      <c r="H17" s="155">
        <v>0.25</v>
      </c>
      <c r="I17" s="156">
        <v>500</v>
      </c>
      <c r="J17" s="242">
        <f t="shared" si="1"/>
        <v>125</v>
      </c>
    </row>
    <row r="18" spans="1:11">
      <c r="A18" s="154"/>
      <c r="B18" s="154" t="s">
        <v>257</v>
      </c>
      <c r="C18" s="155">
        <v>0.15</v>
      </c>
      <c r="D18" s="156">
        <v>500</v>
      </c>
      <c r="E18" s="242">
        <f t="shared" si="0"/>
        <v>75</v>
      </c>
      <c r="F18" s="167"/>
      <c r="G18" s="154" t="s">
        <v>258</v>
      </c>
      <c r="H18" s="155">
        <v>0.5</v>
      </c>
      <c r="I18" s="156">
        <v>500</v>
      </c>
      <c r="J18" s="242">
        <f t="shared" si="1"/>
        <v>250</v>
      </c>
    </row>
    <row r="19" spans="1:11">
      <c r="A19" s="154"/>
      <c r="B19" s="154"/>
      <c r="C19" s="155"/>
      <c r="D19" s="156"/>
      <c r="E19" s="242">
        <f t="shared" si="0"/>
        <v>0</v>
      </c>
      <c r="F19" s="167"/>
      <c r="G19" s="154"/>
      <c r="H19" s="155"/>
      <c r="I19" s="156"/>
      <c r="J19" s="242">
        <f t="shared" si="1"/>
        <v>0</v>
      </c>
    </row>
    <row r="20" spans="1:11">
      <c r="A20" s="154"/>
      <c r="B20" s="154"/>
      <c r="C20" s="155"/>
      <c r="D20" s="156"/>
      <c r="E20" s="242">
        <f t="shared" si="0"/>
        <v>0</v>
      </c>
      <c r="F20" s="167"/>
      <c r="G20" s="154"/>
      <c r="H20" s="155"/>
      <c r="I20" s="156"/>
      <c r="J20" s="242">
        <f t="shared" si="1"/>
        <v>0</v>
      </c>
    </row>
    <row r="21" spans="1:11">
      <c r="A21" s="154"/>
      <c r="B21" s="154"/>
      <c r="C21" s="155"/>
      <c r="D21" s="156"/>
      <c r="E21" s="242">
        <f t="shared" si="0"/>
        <v>0</v>
      </c>
      <c r="F21" s="167"/>
      <c r="G21" s="154"/>
      <c r="H21" s="155"/>
      <c r="I21" s="156"/>
      <c r="J21" s="242">
        <f t="shared" si="1"/>
        <v>0</v>
      </c>
    </row>
    <row r="22" spans="1:11">
      <c r="A22" s="154"/>
      <c r="B22" s="154"/>
      <c r="C22" s="155"/>
      <c r="D22" s="156"/>
      <c r="E22" s="242">
        <v>0</v>
      </c>
      <c r="F22" s="167"/>
      <c r="G22" s="154"/>
      <c r="H22" s="155"/>
      <c r="I22" s="156"/>
      <c r="J22" s="242">
        <f t="shared" si="1"/>
        <v>0</v>
      </c>
    </row>
    <row r="23" spans="1:11">
      <c r="A23" s="154"/>
      <c r="B23" s="154"/>
      <c r="C23" s="155"/>
      <c r="D23" s="156"/>
      <c r="E23" s="242">
        <f t="shared" si="0"/>
        <v>0</v>
      </c>
      <c r="F23" s="167"/>
      <c r="G23" s="154"/>
      <c r="H23" s="155"/>
      <c r="I23" s="156"/>
      <c r="J23" s="242">
        <f t="shared" si="1"/>
        <v>0</v>
      </c>
    </row>
    <row r="24" spans="1:11">
      <c r="A24" s="4"/>
      <c r="B24" s="4"/>
      <c r="C24" s="371" t="s">
        <v>112</v>
      </c>
      <c r="D24" s="371"/>
      <c r="E24" s="171">
        <f>SUM(E14:E23)</f>
        <v>175</v>
      </c>
      <c r="F24" s="167"/>
      <c r="G24" s="155"/>
      <c r="H24" s="372" t="s">
        <v>111</v>
      </c>
      <c r="I24" s="373"/>
      <c r="J24" s="171">
        <f>SUM(J14:J23)</f>
        <v>525</v>
      </c>
    </row>
    <row r="25" spans="1:11" s="76" customFormat="1" ht="13.5" thickBot="1">
      <c r="A25" s="149"/>
      <c r="B25" s="149"/>
      <c r="C25" s="163"/>
      <c r="D25" s="163"/>
      <c r="E25" s="164"/>
      <c r="F25" s="167"/>
      <c r="G25" s="167"/>
      <c r="H25" s="165"/>
      <c r="I25" s="165"/>
      <c r="J25" s="164"/>
    </row>
    <row r="26" spans="1:11" s="13" customFormat="1" ht="15.75" thickBot="1">
      <c r="C26" s="166"/>
      <c r="D26" s="166"/>
      <c r="E26" s="167"/>
      <c r="F26" s="167"/>
      <c r="G26" s="167"/>
      <c r="I26" s="182" t="s">
        <v>121</v>
      </c>
      <c r="J26" s="183">
        <f>+J24-E24</f>
        <v>350</v>
      </c>
    </row>
    <row r="27" spans="1:11">
      <c r="A27" s="374" t="s">
        <v>120</v>
      </c>
      <c r="B27" s="374"/>
      <c r="C27" s="374"/>
      <c r="D27" s="374"/>
      <c r="E27" s="374"/>
      <c r="F27" s="374"/>
      <c r="G27" s="374"/>
      <c r="H27" s="374"/>
      <c r="I27" s="374"/>
      <c r="J27" s="374"/>
    </row>
    <row r="28" spans="1:11">
      <c r="A28" s="181" t="s">
        <v>116</v>
      </c>
      <c r="B28" s="198"/>
      <c r="C28" s="198"/>
      <c r="D28" s="198"/>
      <c r="E28" s="198"/>
      <c r="F28" s="198"/>
      <c r="I28" s="198"/>
      <c r="J28" s="181" t="s">
        <v>117</v>
      </c>
    </row>
    <row r="29" spans="1:11">
      <c r="A29" s="175" t="s">
        <v>118</v>
      </c>
      <c r="B29" s="153" t="s">
        <v>186</v>
      </c>
      <c r="C29" s="153" t="s">
        <v>206</v>
      </c>
      <c r="D29" s="153" t="s">
        <v>207</v>
      </c>
      <c r="E29" s="153" t="s">
        <v>98</v>
      </c>
      <c r="F29" s="153" t="s">
        <v>99</v>
      </c>
      <c r="G29" s="153" t="s">
        <v>100</v>
      </c>
      <c r="H29" s="186" t="s">
        <v>124</v>
      </c>
      <c r="I29" s="193"/>
      <c r="J29" s="153" t="s">
        <v>95</v>
      </c>
      <c r="K29" s="153" t="s">
        <v>96</v>
      </c>
    </row>
    <row r="30" spans="1:11">
      <c r="A30" s="157">
        <v>43332</v>
      </c>
      <c r="B30" s="190" t="s">
        <v>256</v>
      </c>
      <c r="C30" s="159" t="s">
        <v>260</v>
      </c>
      <c r="D30" s="159"/>
      <c r="E30" s="159">
        <v>25</v>
      </c>
      <c r="F30" s="248">
        <v>0.25</v>
      </c>
      <c r="G30" s="242">
        <f>E30*F30</f>
        <v>6.25</v>
      </c>
      <c r="H30" s="246">
        <f>G30</f>
        <v>6.25</v>
      </c>
      <c r="I30" s="193"/>
      <c r="J30" s="154">
        <v>123</v>
      </c>
      <c r="K30" s="155">
        <v>50</v>
      </c>
    </row>
    <row r="31" spans="1:11">
      <c r="A31" s="158"/>
      <c r="B31" s="158" t="s">
        <v>258</v>
      </c>
      <c r="C31" s="159" t="s">
        <v>260</v>
      </c>
      <c r="D31" s="159"/>
      <c r="E31" s="159">
        <v>50</v>
      </c>
      <c r="F31" s="248">
        <v>0.5</v>
      </c>
      <c r="G31" s="242">
        <f t="shared" ref="G31:G53" si="2">E31*F31</f>
        <v>25</v>
      </c>
      <c r="H31" s="246">
        <f t="shared" ref="H31:H53" si="3">G31</f>
        <v>25</v>
      </c>
      <c r="I31" s="193"/>
      <c r="J31" s="154">
        <v>124</v>
      </c>
      <c r="K31" s="155">
        <v>125</v>
      </c>
    </row>
    <row r="32" spans="1:11">
      <c r="A32" s="157">
        <v>43347</v>
      </c>
      <c r="B32" s="190" t="s">
        <v>256</v>
      </c>
      <c r="C32" s="159" t="s">
        <v>260</v>
      </c>
      <c r="D32" s="159"/>
      <c r="E32" s="159">
        <v>75</v>
      </c>
      <c r="F32" s="248">
        <v>0.25</v>
      </c>
      <c r="G32" s="242">
        <f t="shared" si="2"/>
        <v>18.75</v>
      </c>
      <c r="H32" s="246">
        <f t="shared" si="3"/>
        <v>18.75</v>
      </c>
      <c r="I32" s="193"/>
      <c r="J32" s="154"/>
      <c r="K32" s="155"/>
    </row>
    <row r="33" spans="1:13">
      <c r="A33" s="157">
        <v>43353</v>
      </c>
      <c r="B33" s="190" t="s">
        <v>256</v>
      </c>
      <c r="C33" s="159" t="s">
        <v>260</v>
      </c>
      <c r="D33" s="159"/>
      <c r="E33" s="159">
        <v>100</v>
      </c>
      <c r="F33" s="248">
        <v>0.25</v>
      </c>
      <c r="G33" s="242">
        <f t="shared" si="2"/>
        <v>25</v>
      </c>
      <c r="H33" s="246">
        <f t="shared" si="3"/>
        <v>25</v>
      </c>
      <c r="I33" s="193"/>
      <c r="J33" s="154"/>
      <c r="K33" s="155"/>
    </row>
    <row r="34" spans="1:13">
      <c r="A34" s="157"/>
      <c r="B34" s="158" t="s">
        <v>258</v>
      </c>
      <c r="C34" s="159" t="s">
        <v>260</v>
      </c>
      <c r="D34" s="307"/>
      <c r="E34" s="307">
        <v>75</v>
      </c>
      <c r="F34" s="248">
        <v>0.5</v>
      </c>
      <c r="G34" s="242">
        <f t="shared" si="2"/>
        <v>37.5</v>
      </c>
      <c r="H34" s="246">
        <f t="shared" si="3"/>
        <v>37.5</v>
      </c>
      <c r="I34" s="193"/>
      <c r="J34" s="154"/>
      <c r="K34" s="155"/>
    </row>
    <row r="35" spans="1:13">
      <c r="A35" s="157">
        <v>43364</v>
      </c>
      <c r="B35" s="190" t="s">
        <v>258</v>
      </c>
      <c r="C35" s="159" t="s">
        <v>260</v>
      </c>
      <c r="D35" s="307"/>
      <c r="E35" s="307">
        <v>75</v>
      </c>
      <c r="F35" s="248">
        <v>0.5</v>
      </c>
      <c r="G35" s="242">
        <f t="shared" si="2"/>
        <v>37.5</v>
      </c>
      <c r="H35" s="246">
        <f t="shared" si="3"/>
        <v>37.5</v>
      </c>
      <c r="I35" s="193"/>
      <c r="J35" s="154"/>
      <c r="K35" s="155"/>
      <c r="M35" s="178"/>
    </row>
    <row r="36" spans="1:13">
      <c r="A36" s="157">
        <v>43374</v>
      </c>
      <c r="B36" s="190" t="s">
        <v>256</v>
      </c>
      <c r="C36" s="159" t="s">
        <v>260</v>
      </c>
      <c r="D36" s="307"/>
      <c r="E36" s="307">
        <v>50</v>
      </c>
      <c r="F36" s="248">
        <v>0.25</v>
      </c>
      <c r="G36" s="242">
        <f t="shared" si="2"/>
        <v>12.5</v>
      </c>
      <c r="H36" s="246">
        <f t="shared" si="3"/>
        <v>12.5</v>
      </c>
      <c r="I36" s="193"/>
      <c r="J36" s="154"/>
      <c r="K36" s="155"/>
    </row>
    <row r="37" spans="1:13">
      <c r="A37" s="158"/>
      <c r="B37" s="158" t="s">
        <v>258</v>
      </c>
      <c r="C37" s="159" t="s">
        <v>260</v>
      </c>
      <c r="D37" s="307"/>
      <c r="E37" s="307">
        <v>25</v>
      </c>
      <c r="F37" s="248">
        <v>0.5</v>
      </c>
      <c r="G37" s="242">
        <f t="shared" si="2"/>
        <v>12.5</v>
      </c>
      <c r="H37" s="246">
        <f t="shared" si="3"/>
        <v>12.5</v>
      </c>
      <c r="I37" s="193"/>
      <c r="J37" s="154"/>
      <c r="K37" s="155"/>
    </row>
    <row r="38" spans="1:13">
      <c r="A38" s="157">
        <v>43388</v>
      </c>
      <c r="B38" s="190" t="s">
        <v>256</v>
      </c>
      <c r="C38" s="159" t="s">
        <v>260</v>
      </c>
      <c r="D38" s="307"/>
      <c r="E38" s="307">
        <v>75</v>
      </c>
      <c r="F38" s="248">
        <v>0.25</v>
      </c>
      <c r="G38" s="242">
        <f t="shared" si="2"/>
        <v>18.75</v>
      </c>
      <c r="H38" s="246">
        <f t="shared" si="3"/>
        <v>18.75</v>
      </c>
      <c r="I38" s="193"/>
      <c r="J38" s="154"/>
      <c r="K38" s="155"/>
    </row>
    <row r="39" spans="1:13">
      <c r="A39" s="157"/>
      <c r="B39" s="158" t="s">
        <v>258</v>
      </c>
      <c r="C39" s="159" t="s">
        <v>260</v>
      </c>
      <c r="D39" s="307"/>
      <c r="E39" s="307">
        <v>25</v>
      </c>
      <c r="F39" s="248">
        <v>0.5</v>
      </c>
      <c r="G39" s="242">
        <f t="shared" si="2"/>
        <v>12.5</v>
      </c>
      <c r="H39" s="246">
        <f t="shared" si="3"/>
        <v>12.5</v>
      </c>
      <c r="I39" s="193"/>
      <c r="J39" s="154"/>
      <c r="K39" s="155"/>
    </row>
    <row r="40" spans="1:13">
      <c r="A40" s="157">
        <v>43402</v>
      </c>
      <c r="B40" s="190" t="s">
        <v>256</v>
      </c>
      <c r="C40" s="159" t="s">
        <v>260</v>
      </c>
      <c r="D40" s="307"/>
      <c r="E40" s="307">
        <v>25</v>
      </c>
      <c r="F40" s="248">
        <v>0.25</v>
      </c>
      <c r="G40" s="242">
        <f t="shared" si="2"/>
        <v>6.25</v>
      </c>
      <c r="H40" s="246">
        <f t="shared" si="3"/>
        <v>6.25</v>
      </c>
      <c r="I40" s="193"/>
      <c r="J40" s="154"/>
      <c r="K40" s="155"/>
    </row>
    <row r="41" spans="1:13">
      <c r="A41" s="157"/>
      <c r="B41" s="158" t="s">
        <v>258</v>
      </c>
      <c r="C41" s="159" t="s">
        <v>260</v>
      </c>
      <c r="D41" s="307"/>
      <c r="E41" s="307">
        <v>25</v>
      </c>
      <c r="F41" s="248">
        <v>0.5</v>
      </c>
      <c r="G41" s="242">
        <f t="shared" si="2"/>
        <v>12.5</v>
      </c>
      <c r="H41" s="246">
        <f t="shared" si="3"/>
        <v>12.5</v>
      </c>
      <c r="I41" s="193"/>
      <c r="J41" s="154"/>
      <c r="K41" s="155"/>
    </row>
    <row r="42" spans="1:13">
      <c r="A42" s="157">
        <v>43416</v>
      </c>
      <c r="B42" s="190" t="s">
        <v>256</v>
      </c>
      <c r="C42" s="159" t="s">
        <v>260</v>
      </c>
      <c r="D42" s="307"/>
      <c r="E42" s="307">
        <v>25</v>
      </c>
      <c r="F42" s="248">
        <v>0.25</v>
      </c>
      <c r="G42" s="242">
        <f t="shared" si="2"/>
        <v>6.25</v>
      </c>
      <c r="H42" s="246">
        <f t="shared" si="3"/>
        <v>6.25</v>
      </c>
      <c r="I42" s="193"/>
      <c r="J42" s="154"/>
      <c r="K42" s="155"/>
    </row>
    <row r="43" spans="1:13">
      <c r="A43" s="158"/>
      <c r="B43" s="158" t="s">
        <v>258</v>
      </c>
      <c r="C43" s="159" t="s">
        <v>260</v>
      </c>
      <c r="D43" s="307"/>
      <c r="E43" s="307">
        <v>75</v>
      </c>
      <c r="F43" s="248">
        <v>0.5</v>
      </c>
      <c r="G43" s="242">
        <f t="shared" si="2"/>
        <v>37.5</v>
      </c>
      <c r="H43" s="246">
        <f t="shared" si="3"/>
        <v>37.5</v>
      </c>
      <c r="I43" s="193"/>
      <c r="J43" s="154"/>
      <c r="K43" s="155"/>
    </row>
    <row r="44" spans="1:13">
      <c r="A44" s="157">
        <v>43455</v>
      </c>
      <c r="B44" s="190" t="s">
        <v>256</v>
      </c>
      <c r="C44" s="159" t="s">
        <v>260</v>
      </c>
      <c r="D44" s="307"/>
      <c r="E44" s="307">
        <v>25</v>
      </c>
      <c r="F44" s="248">
        <v>0.25</v>
      </c>
      <c r="G44" s="242">
        <f t="shared" si="2"/>
        <v>6.25</v>
      </c>
      <c r="H44" s="246">
        <f t="shared" si="3"/>
        <v>6.25</v>
      </c>
      <c r="I44" s="193"/>
      <c r="J44" s="154"/>
      <c r="K44" s="155"/>
    </row>
    <row r="45" spans="1:13">
      <c r="A45" s="157"/>
      <c r="B45" s="158" t="s">
        <v>258</v>
      </c>
      <c r="C45" s="159" t="s">
        <v>260</v>
      </c>
      <c r="D45" s="307"/>
      <c r="E45" s="307">
        <v>25</v>
      </c>
      <c r="F45" s="248">
        <v>0.5</v>
      </c>
      <c r="G45" s="242">
        <f t="shared" si="2"/>
        <v>12.5</v>
      </c>
      <c r="H45" s="246">
        <f t="shared" si="3"/>
        <v>12.5</v>
      </c>
      <c r="I45" s="193"/>
      <c r="J45" s="154"/>
      <c r="K45" s="155"/>
    </row>
    <row r="46" spans="1:13">
      <c r="A46" s="157">
        <v>43496</v>
      </c>
      <c r="B46" s="190" t="s">
        <v>256</v>
      </c>
      <c r="C46" s="159" t="s">
        <v>260</v>
      </c>
      <c r="D46" s="307"/>
      <c r="E46" s="307">
        <v>50</v>
      </c>
      <c r="F46" s="248">
        <v>0.25</v>
      </c>
      <c r="G46" s="242">
        <f t="shared" si="2"/>
        <v>12.5</v>
      </c>
      <c r="H46" s="246">
        <f t="shared" si="3"/>
        <v>12.5</v>
      </c>
      <c r="I46" s="193"/>
      <c r="J46" s="154"/>
      <c r="K46" s="155"/>
    </row>
    <row r="47" spans="1:13">
      <c r="A47" s="157"/>
      <c r="B47" s="158" t="s">
        <v>258</v>
      </c>
      <c r="C47" s="159" t="s">
        <v>260</v>
      </c>
      <c r="D47" s="307"/>
      <c r="E47" s="307">
        <v>50</v>
      </c>
      <c r="F47" s="248">
        <v>0.5</v>
      </c>
      <c r="G47" s="242">
        <f t="shared" si="2"/>
        <v>25</v>
      </c>
      <c r="H47" s="246">
        <f t="shared" si="3"/>
        <v>25</v>
      </c>
      <c r="I47" s="193"/>
      <c r="J47" s="154"/>
      <c r="K47" s="155"/>
    </row>
    <row r="48" spans="1:13">
      <c r="A48" s="157">
        <v>43507</v>
      </c>
      <c r="B48" s="190" t="s">
        <v>256</v>
      </c>
      <c r="C48" s="159" t="s">
        <v>260</v>
      </c>
      <c r="D48" s="307"/>
      <c r="E48" s="307">
        <v>75</v>
      </c>
      <c r="F48" s="248">
        <v>0.25</v>
      </c>
      <c r="G48" s="242">
        <f t="shared" si="2"/>
        <v>18.75</v>
      </c>
      <c r="H48" s="246">
        <f t="shared" si="3"/>
        <v>18.75</v>
      </c>
      <c r="I48" s="193"/>
      <c r="J48" s="154"/>
      <c r="K48" s="155"/>
    </row>
    <row r="49" spans="1:11">
      <c r="A49" s="157"/>
      <c r="B49" s="158" t="s">
        <v>258</v>
      </c>
      <c r="C49" s="159" t="s">
        <v>260</v>
      </c>
      <c r="D49" s="307"/>
      <c r="E49" s="307">
        <v>75</v>
      </c>
      <c r="F49" s="248">
        <v>0.5</v>
      </c>
      <c r="G49" s="242">
        <f t="shared" si="2"/>
        <v>37.5</v>
      </c>
      <c r="H49" s="246">
        <f t="shared" si="3"/>
        <v>37.5</v>
      </c>
      <c r="I49" s="193"/>
      <c r="J49" s="154"/>
      <c r="K49" s="155"/>
    </row>
    <row r="50" spans="1:11">
      <c r="A50" s="157">
        <v>43221</v>
      </c>
      <c r="B50" s="190" t="s">
        <v>256</v>
      </c>
      <c r="C50" s="159" t="s">
        <v>260</v>
      </c>
      <c r="D50" s="307"/>
      <c r="E50" s="307">
        <v>75</v>
      </c>
      <c r="F50" s="248">
        <v>0.25</v>
      </c>
      <c r="G50" s="242">
        <f t="shared" si="2"/>
        <v>18.75</v>
      </c>
      <c r="H50" s="246">
        <f t="shared" si="3"/>
        <v>18.75</v>
      </c>
      <c r="I50" s="193"/>
      <c r="J50" s="154"/>
      <c r="K50" s="155"/>
    </row>
    <row r="51" spans="1:11">
      <c r="A51" s="157"/>
      <c r="B51" s="158" t="s">
        <v>258</v>
      </c>
      <c r="C51" s="159" t="s">
        <v>260</v>
      </c>
      <c r="D51" s="307"/>
      <c r="E51" s="307">
        <v>75</v>
      </c>
      <c r="F51" s="248">
        <v>0.5</v>
      </c>
      <c r="G51" s="242">
        <f t="shared" si="2"/>
        <v>37.5</v>
      </c>
      <c r="H51" s="246">
        <f t="shared" si="3"/>
        <v>37.5</v>
      </c>
      <c r="I51" s="193"/>
      <c r="J51" s="154"/>
      <c r="K51" s="155"/>
    </row>
    <row r="52" spans="1:11">
      <c r="A52" s="157"/>
      <c r="B52" s="190"/>
      <c r="C52" s="159"/>
      <c r="D52" s="159"/>
      <c r="E52" s="159"/>
      <c r="F52" s="248"/>
      <c r="G52" s="242">
        <f t="shared" si="2"/>
        <v>0</v>
      </c>
      <c r="H52" s="246">
        <f t="shared" si="3"/>
        <v>0</v>
      </c>
      <c r="I52" s="193"/>
      <c r="J52" s="154"/>
      <c r="K52" s="155"/>
    </row>
    <row r="53" spans="1:11">
      <c r="A53" s="157"/>
      <c r="B53" s="158"/>
      <c r="C53" s="159"/>
      <c r="D53" s="159"/>
      <c r="E53" s="159"/>
      <c r="F53" s="248"/>
      <c r="G53" s="242">
        <f t="shared" si="2"/>
        <v>0</v>
      </c>
      <c r="H53" s="246">
        <f t="shared" si="3"/>
        <v>0</v>
      </c>
      <c r="I53" s="193"/>
      <c r="J53" s="154"/>
      <c r="K53" s="155"/>
    </row>
    <row r="54" spans="1:11" ht="18.75">
      <c r="A54" s="158"/>
      <c r="B54" s="162"/>
      <c r="C54" s="159"/>
      <c r="D54" s="159"/>
      <c r="E54" s="159"/>
      <c r="F54" s="249" t="s">
        <v>106</v>
      </c>
      <c r="G54" s="250">
        <f>SUM(G30:G53)</f>
        <v>437.5</v>
      </c>
      <c r="H54" s="312">
        <f>SUM(H30:H53)</f>
        <v>437.5</v>
      </c>
      <c r="I54" s="193"/>
      <c r="J54" s="197" t="s">
        <v>97</v>
      </c>
      <c r="K54" s="171">
        <f>SUM(K30:K53)</f>
        <v>175</v>
      </c>
    </row>
    <row r="55" spans="1:11" ht="13.5" thickBot="1"/>
    <row r="56" spans="1:11" ht="15.75" thickBot="1">
      <c r="A56" s="252" t="s">
        <v>122</v>
      </c>
      <c r="B56" s="193"/>
      <c r="C56" s="193"/>
      <c r="D56" s="193"/>
      <c r="E56" s="193"/>
      <c r="F56"/>
      <c r="G56" s="182" t="s">
        <v>123</v>
      </c>
      <c r="H56" s="183">
        <f>H54-K54</f>
        <v>262.5</v>
      </c>
      <c r="I56" s="182"/>
      <c r="J56" s="331"/>
    </row>
    <row r="57" spans="1:11">
      <c r="A57" s="50"/>
      <c r="B57" s="50"/>
      <c r="C57" s="184" t="s">
        <v>101</v>
      </c>
      <c r="D57" s="185" t="s">
        <v>102</v>
      </c>
    </row>
    <row r="58" spans="1:11">
      <c r="B58" s="168" t="s">
        <v>103</v>
      </c>
      <c r="C58" s="155">
        <f>J24</f>
        <v>525</v>
      </c>
      <c r="D58" s="155">
        <f>+H54</f>
        <v>437.5</v>
      </c>
    </row>
    <row r="59" spans="1:11">
      <c r="B59" s="168" t="s">
        <v>104</v>
      </c>
      <c r="C59" s="155">
        <f>+E24</f>
        <v>175</v>
      </c>
      <c r="D59" s="155">
        <f>+K54</f>
        <v>175</v>
      </c>
    </row>
    <row r="60" spans="1:11">
      <c r="B60" s="168" t="s">
        <v>105</v>
      </c>
      <c r="C60" s="155">
        <f>+C58-C59</f>
        <v>350</v>
      </c>
      <c r="D60" s="155">
        <f>+D58-D59</f>
        <v>262.5</v>
      </c>
    </row>
    <row r="61" spans="1:11">
      <c r="B61" s="168" t="s">
        <v>125</v>
      </c>
      <c r="C61" s="160"/>
      <c r="D61" s="155">
        <f>+H54-G54</f>
        <v>0</v>
      </c>
    </row>
    <row r="62" spans="1:11">
      <c r="B62" s="168" t="s">
        <v>127</v>
      </c>
      <c r="C62" s="160"/>
      <c r="D62" s="155">
        <f>H56-J26</f>
        <v>-87.5</v>
      </c>
      <c r="E62" t="s">
        <v>138</v>
      </c>
    </row>
    <row r="64" spans="1:11" ht="13.5" thickBot="1">
      <c r="A64" s="5" t="s">
        <v>128</v>
      </c>
      <c r="K64" s="188"/>
    </row>
    <row r="65" spans="1:11">
      <c r="B65" s="375"/>
      <c r="C65" s="376"/>
      <c r="D65" s="376"/>
      <c r="E65" s="376"/>
      <c r="F65" s="376"/>
      <c r="G65" s="376"/>
      <c r="H65" s="376"/>
      <c r="I65" s="377"/>
      <c r="K65" s="188"/>
    </row>
    <row r="66" spans="1:11">
      <c r="B66" s="378"/>
      <c r="C66" s="379"/>
      <c r="D66" s="379"/>
      <c r="E66" s="379"/>
      <c r="F66" s="379"/>
      <c r="G66" s="379"/>
      <c r="H66" s="379"/>
      <c r="I66" s="380"/>
    </row>
    <row r="67" spans="1:11">
      <c r="B67" s="378"/>
      <c r="C67" s="379"/>
      <c r="D67" s="379"/>
      <c r="E67" s="379"/>
      <c r="F67" s="379"/>
      <c r="G67" s="379"/>
      <c r="H67" s="379"/>
      <c r="I67" s="380"/>
    </row>
    <row r="68" spans="1:11">
      <c r="B68" s="378"/>
      <c r="C68" s="379"/>
      <c r="D68" s="379"/>
      <c r="E68" s="379"/>
      <c r="F68" s="379"/>
      <c r="G68" s="379"/>
      <c r="H68" s="379"/>
      <c r="I68" s="380"/>
    </row>
    <row r="69" spans="1:11" ht="13.5" thickBot="1">
      <c r="B69" s="381"/>
      <c r="C69" s="382"/>
      <c r="D69" s="382"/>
      <c r="E69" s="382"/>
      <c r="F69" s="382"/>
      <c r="G69" s="382"/>
      <c r="H69" s="382"/>
      <c r="I69" s="383"/>
    </row>
    <row r="70" spans="1:11">
      <c r="B70" s="196"/>
      <c r="C70" s="196"/>
      <c r="D70" s="196"/>
      <c r="E70" s="196"/>
      <c r="F70" s="196"/>
      <c r="G70" s="196"/>
      <c r="H70" s="196"/>
      <c r="I70" s="196"/>
    </row>
    <row r="71" spans="1:11" ht="13.5" thickBot="1">
      <c r="A71" s="5" t="s">
        <v>129</v>
      </c>
    </row>
    <row r="72" spans="1:11">
      <c r="B72" s="384" t="s">
        <v>261</v>
      </c>
      <c r="C72" s="385"/>
      <c r="D72" s="385"/>
      <c r="E72" s="385"/>
      <c r="F72" s="385"/>
      <c r="G72" s="385"/>
      <c r="H72" s="385"/>
      <c r="I72" s="386"/>
    </row>
    <row r="73" spans="1:11">
      <c r="B73" s="387"/>
      <c r="C73" s="388"/>
      <c r="D73" s="388"/>
      <c r="E73" s="388"/>
      <c r="F73" s="388"/>
      <c r="G73" s="388"/>
      <c r="H73" s="388"/>
      <c r="I73" s="389"/>
    </row>
    <row r="74" spans="1:11">
      <c r="B74" s="387"/>
      <c r="C74" s="388"/>
      <c r="D74" s="388"/>
      <c r="E74" s="388"/>
      <c r="F74" s="388"/>
      <c r="G74" s="388"/>
      <c r="H74" s="388"/>
      <c r="I74" s="389"/>
    </row>
    <row r="75" spans="1:11">
      <c r="B75" s="387"/>
      <c r="C75" s="388"/>
      <c r="D75" s="388"/>
      <c r="E75" s="388"/>
      <c r="F75" s="388"/>
      <c r="G75" s="388"/>
      <c r="H75" s="388"/>
      <c r="I75" s="389"/>
    </row>
    <row r="76" spans="1:11">
      <c r="B76" s="387"/>
      <c r="C76" s="388"/>
      <c r="D76" s="388"/>
      <c r="E76" s="388"/>
      <c r="F76" s="388"/>
      <c r="G76" s="388"/>
      <c r="H76" s="388"/>
      <c r="I76" s="389"/>
    </row>
    <row r="77" spans="1:11" ht="13.5" thickBot="1">
      <c r="B77" s="390"/>
      <c r="C77" s="391"/>
      <c r="D77" s="391"/>
      <c r="E77" s="391"/>
      <c r="F77" s="391"/>
      <c r="G77" s="391"/>
      <c r="H77" s="391"/>
      <c r="I77" s="392"/>
    </row>
    <row r="79" spans="1:11" ht="13.5" thickBot="1">
      <c r="A79" s="253" t="s">
        <v>131</v>
      </c>
      <c r="B79" s="53"/>
      <c r="C79" s="53"/>
      <c r="D79" s="254" t="s">
        <v>1</v>
      </c>
      <c r="E79" s="53"/>
    </row>
    <row r="80" spans="1:11">
      <c r="B80" s="54"/>
      <c r="C80" s="161"/>
      <c r="D80" s="51"/>
      <c r="E80" s="195"/>
    </row>
    <row r="81" spans="1:5" ht="13.5" thickBot="1">
      <c r="A81" s="253" t="s">
        <v>130</v>
      </c>
      <c r="B81" s="55"/>
      <c r="C81" s="55"/>
      <c r="D81" s="254" t="s">
        <v>1</v>
      </c>
      <c r="E81" s="127"/>
    </row>
    <row r="82" spans="1:5">
      <c r="B82" s="54"/>
      <c r="C82" s="161"/>
      <c r="D82" s="393"/>
      <c r="E82" s="393"/>
    </row>
    <row r="83" spans="1:5">
      <c r="B83" s="54"/>
      <c r="C83" s="161"/>
      <c r="D83" s="193"/>
      <c r="E83" s="193"/>
    </row>
    <row r="84" spans="1:5">
      <c r="B84" s="54"/>
      <c r="C84" s="161"/>
      <c r="D84" s="193"/>
      <c r="E84" s="193"/>
    </row>
    <row r="85" spans="1:5">
      <c r="B85" s="161"/>
      <c r="C85" s="161"/>
      <c r="D85" s="195"/>
      <c r="E85" s="195"/>
    </row>
    <row r="86" spans="1:5">
      <c r="D86" s="193"/>
      <c r="E86" s="13"/>
    </row>
  </sheetData>
  <mergeCells count="6">
    <mergeCell ref="D82:E82"/>
    <mergeCell ref="C24:D24"/>
    <mergeCell ref="H24:I24"/>
    <mergeCell ref="A27:J27"/>
    <mergeCell ref="B65:I69"/>
    <mergeCell ref="B72:I77"/>
  </mergeCells>
  <pageMargins left="0.25" right="0.25" top="0.25" bottom="0.25" header="0" footer="0"/>
  <pageSetup scale="6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110" zoomScaleNormal="110" zoomScaleSheetLayoutView="100" workbookViewId="0">
      <selection activeCell="B72" sqref="B72:I77"/>
    </sheetView>
  </sheetViews>
  <sheetFormatPr defaultRowHeight="12.75"/>
  <cols>
    <col min="1" max="1" width="19.85546875" customWidth="1"/>
    <col min="2" max="2" width="22.7109375" customWidth="1"/>
    <col min="3" max="3" width="18.140625" customWidth="1"/>
    <col min="4" max="4" width="17.42578125" customWidth="1"/>
    <col min="5" max="5" width="18.28515625" customWidth="1"/>
    <col min="6" max="6" width="14.28515625" style="13" customWidth="1"/>
    <col min="7" max="7" width="19.140625" style="193" customWidth="1"/>
    <col min="8" max="8" width="18.140625" customWidth="1"/>
    <col min="9" max="9" width="15" customWidth="1"/>
    <col min="10" max="10" width="16.85546875" customWidth="1"/>
    <col min="11" max="11" width="18.140625" customWidth="1"/>
  </cols>
  <sheetData>
    <row r="1" spans="1:13" ht="20.25">
      <c r="A1" s="189" t="s">
        <v>107</v>
      </c>
      <c r="C1" s="238"/>
      <c r="D1" s="3"/>
      <c r="E1" s="3"/>
      <c r="F1" s="3"/>
      <c r="G1" s="3"/>
      <c r="H1" s="3"/>
      <c r="I1" s="194"/>
    </row>
    <row r="2" spans="1:13">
      <c r="D2" s="3"/>
      <c r="E2" s="3"/>
      <c r="F2" s="3"/>
      <c r="G2" s="3"/>
      <c r="H2" s="3"/>
      <c r="I2" s="194"/>
    </row>
    <row r="3" spans="1:13">
      <c r="A3" s="187" t="s">
        <v>132</v>
      </c>
      <c r="B3" s="330" t="s">
        <v>262</v>
      </c>
      <c r="C3" s="173"/>
      <c r="D3" s="173"/>
      <c r="E3" s="173"/>
      <c r="F3" s="50"/>
      <c r="G3" s="3"/>
      <c r="H3" s="3"/>
      <c r="I3" s="3"/>
      <c r="J3" s="3"/>
    </row>
    <row r="4" spans="1:13">
      <c r="A4" s="5" t="s">
        <v>86</v>
      </c>
      <c r="B4" s="150">
        <v>43344</v>
      </c>
      <c r="C4" s="238"/>
      <c r="D4" s="238"/>
      <c r="E4" s="238"/>
      <c r="F4" s="238"/>
      <c r="G4" s="238"/>
      <c r="H4" s="238"/>
      <c r="I4" s="238"/>
      <c r="J4" s="238"/>
      <c r="M4" s="62"/>
    </row>
    <row r="5" spans="1:13">
      <c r="A5" s="5" t="s">
        <v>87</v>
      </c>
      <c r="B5" s="151">
        <v>43416</v>
      </c>
      <c r="C5" s="187" t="s">
        <v>113</v>
      </c>
      <c r="D5" s="239">
        <v>43427</v>
      </c>
      <c r="F5" s="50"/>
      <c r="G5" s="50"/>
      <c r="H5" s="50"/>
      <c r="I5" s="195"/>
      <c r="J5" s="240"/>
      <c r="M5" s="60"/>
    </row>
    <row r="6" spans="1:13">
      <c r="A6" s="5"/>
      <c r="B6" s="150"/>
      <c r="C6" s="238"/>
      <c r="D6" s="173"/>
      <c r="F6" s="50"/>
      <c r="G6" s="50"/>
      <c r="H6" s="50"/>
      <c r="I6" s="195"/>
      <c r="J6" s="240"/>
      <c r="L6" s="241"/>
      <c r="M6" s="60"/>
    </row>
    <row r="7" spans="1:13">
      <c r="A7" s="5" t="s">
        <v>88</v>
      </c>
      <c r="B7" s="330" t="s">
        <v>263</v>
      </c>
      <c r="C7" s="173"/>
      <c r="D7" s="173"/>
      <c r="E7" s="173"/>
      <c r="F7" s="173"/>
      <c r="G7" s="50"/>
      <c r="H7" s="50"/>
      <c r="I7" s="50"/>
      <c r="J7" s="50"/>
    </row>
    <row r="8" spans="1:13">
      <c r="A8" s="5"/>
      <c r="B8" s="174" t="s">
        <v>264</v>
      </c>
      <c r="C8" s="174"/>
      <c r="D8" s="174"/>
      <c r="E8" s="174"/>
      <c r="F8" s="174"/>
      <c r="G8" s="50"/>
      <c r="H8" s="50"/>
      <c r="I8" s="50"/>
      <c r="J8" s="50"/>
    </row>
    <row r="9" spans="1:13">
      <c r="B9" s="174"/>
      <c r="C9" s="174"/>
      <c r="D9" s="174"/>
      <c r="E9" s="174"/>
      <c r="F9" s="174"/>
      <c r="G9" s="50"/>
      <c r="H9" s="74"/>
      <c r="I9" s="241" t="s">
        <v>62</v>
      </c>
      <c r="J9" s="50"/>
    </row>
    <row r="10" spans="1:13">
      <c r="A10" s="3"/>
      <c r="B10" s="3"/>
      <c r="C10" s="3"/>
      <c r="D10" s="3"/>
      <c r="E10" s="3"/>
      <c r="F10" s="3"/>
      <c r="G10" s="3"/>
      <c r="H10" s="3"/>
      <c r="I10" s="3"/>
      <c r="J10" s="3"/>
    </row>
    <row r="11" spans="1:13" ht="15.75">
      <c r="A11" s="48" t="s">
        <v>126</v>
      </c>
      <c r="B11" s="193"/>
      <c r="C11" s="193"/>
      <c r="D11" s="193"/>
      <c r="E11" s="193"/>
      <c r="H11" s="193"/>
      <c r="I11" s="193"/>
      <c r="J11" s="193"/>
    </row>
    <row r="12" spans="1:13">
      <c r="A12" s="179" t="s">
        <v>114</v>
      </c>
      <c r="B12" s="49"/>
      <c r="C12" s="49"/>
      <c r="D12" s="49"/>
      <c r="E12" s="49"/>
      <c r="G12" s="180" t="s">
        <v>115</v>
      </c>
      <c r="H12" s="49"/>
      <c r="I12" s="49"/>
      <c r="J12" s="49"/>
    </row>
    <row r="13" spans="1:13" ht="22.5">
      <c r="A13" s="152" t="s">
        <v>89</v>
      </c>
      <c r="B13" s="152" t="s">
        <v>90</v>
      </c>
      <c r="C13" s="153" t="s">
        <v>91</v>
      </c>
      <c r="D13" s="153" t="s">
        <v>108</v>
      </c>
      <c r="E13" s="170" t="s">
        <v>92</v>
      </c>
      <c r="F13" s="169"/>
      <c r="G13" s="153" t="s">
        <v>109</v>
      </c>
      <c r="H13" s="153" t="s">
        <v>93</v>
      </c>
      <c r="I13" s="153" t="s">
        <v>110</v>
      </c>
      <c r="J13" s="170" t="s">
        <v>94</v>
      </c>
    </row>
    <row r="14" spans="1:13" ht="24">
      <c r="A14" s="154" t="s">
        <v>265</v>
      </c>
      <c r="B14" s="332" t="s">
        <v>266</v>
      </c>
      <c r="C14" s="155">
        <v>0</v>
      </c>
      <c r="D14" s="156">
        <v>0</v>
      </c>
      <c r="E14" s="242">
        <f t="shared" ref="E14:E23" si="0">C14*D14</f>
        <v>0</v>
      </c>
      <c r="F14" s="167"/>
      <c r="G14" s="332" t="s">
        <v>267</v>
      </c>
      <c r="H14" s="155">
        <v>1</v>
      </c>
      <c r="I14" s="156">
        <v>50</v>
      </c>
      <c r="J14" s="242">
        <f>+H14*I14</f>
        <v>50</v>
      </c>
    </row>
    <row r="15" spans="1:13">
      <c r="A15" s="154"/>
      <c r="B15" s="332"/>
      <c r="C15" s="155"/>
      <c r="D15" s="156"/>
      <c r="E15" s="242">
        <f t="shared" si="0"/>
        <v>0</v>
      </c>
      <c r="F15" s="167"/>
      <c r="G15" s="154" t="s">
        <v>267</v>
      </c>
      <c r="H15" s="155">
        <v>2</v>
      </c>
      <c r="I15" s="156">
        <v>50</v>
      </c>
      <c r="J15" s="242">
        <f t="shared" ref="J15:J23" si="1">+H15*I15</f>
        <v>100</v>
      </c>
    </row>
    <row r="16" spans="1:13">
      <c r="A16" s="154"/>
      <c r="B16" s="154"/>
      <c r="C16" s="155"/>
      <c r="D16" s="156"/>
      <c r="E16" s="242">
        <f t="shared" si="0"/>
        <v>0</v>
      </c>
      <c r="F16" s="167"/>
      <c r="G16" s="154" t="s">
        <v>267</v>
      </c>
      <c r="H16" s="155">
        <v>3</v>
      </c>
      <c r="I16" s="156">
        <v>50</v>
      </c>
      <c r="J16" s="242">
        <f t="shared" si="1"/>
        <v>150</v>
      </c>
    </row>
    <row r="17" spans="1:11">
      <c r="A17" s="154"/>
      <c r="B17" s="154"/>
      <c r="C17" s="155"/>
      <c r="D17" s="156"/>
      <c r="E17" s="242">
        <f t="shared" si="0"/>
        <v>0</v>
      </c>
      <c r="F17" s="167"/>
      <c r="G17" s="154" t="s">
        <v>267</v>
      </c>
      <c r="H17" s="155">
        <v>4</v>
      </c>
      <c r="I17" s="156">
        <v>50</v>
      </c>
      <c r="J17" s="242">
        <f t="shared" si="1"/>
        <v>200</v>
      </c>
    </row>
    <row r="18" spans="1:11">
      <c r="A18" s="154"/>
      <c r="B18" s="154"/>
      <c r="C18" s="155"/>
      <c r="D18" s="156"/>
      <c r="E18" s="242">
        <f t="shared" si="0"/>
        <v>0</v>
      </c>
      <c r="F18" s="167"/>
      <c r="G18" s="154" t="s">
        <v>267</v>
      </c>
      <c r="H18" s="155">
        <v>5</v>
      </c>
      <c r="I18" s="156">
        <v>50</v>
      </c>
      <c r="J18" s="242">
        <f t="shared" si="1"/>
        <v>250</v>
      </c>
    </row>
    <row r="19" spans="1:11">
      <c r="A19" s="154"/>
      <c r="B19" s="154"/>
      <c r="C19" s="155"/>
      <c r="D19" s="156"/>
      <c r="E19" s="242">
        <f t="shared" si="0"/>
        <v>0</v>
      </c>
      <c r="F19" s="167"/>
      <c r="G19" s="154"/>
      <c r="H19" s="155"/>
      <c r="I19" s="156"/>
      <c r="J19" s="242">
        <f t="shared" si="1"/>
        <v>0</v>
      </c>
    </row>
    <row r="20" spans="1:11">
      <c r="A20" s="154"/>
      <c r="B20" s="154"/>
      <c r="C20" s="155"/>
      <c r="D20" s="156"/>
      <c r="E20" s="242">
        <f t="shared" si="0"/>
        <v>0</v>
      </c>
      <c r="F20" s="167"/>
      <c r="G20" s="154"/>
      <c r="H20" s="155"/>
      <c r="I20" s="156"/>
      <c r="J20" s="242">
        <f t="shared" si="1"/>
        <v>0</v>
      </c>
    </row>
    <row r="21" spans="1:11">
      <c r="A21" s="154"/>
      <c r="B21" s="154"/>
      <c r="C21" s="155"/>
      <c r="D21" s="156"/>
      <c r="E21" s="242">
        <f t="shared" si="0"/>
        <v>0</v>
      </c>
      <c r="F21" s="167"/>
      <c r="G21" s="154"/>
      <c r="H21" s="155"/>
      <c r="I21" s="156"/>
      <c r="J21" s="242">
        <f t="shared" si="1"/>
        <v>0</v>
      </c>
    </row>
    <row r="22" spans="1:11">
      <c r="A22" s="154"/>
      <c r="B22" s="154"/>
      <c r="C22" s="155"/>
      <c r="D22" s="156"/>
      <c r="E22" s="242">
        <v>0</v>
      </c>
      <c r="F22" s="167"/>
      <c r="G22" s="154"/>
      <c r="H22" s="155"/>
      <c r="I22" s="156"/>
      <c r="J22" s="242">
        <f t="shared" si="1"/>
        <v>0</v>
      </c>
    </row>
    <row r="23" spans="1:11">
      <c r="A23" s="154"/>
      <c r="B23" s="154"/>
      <c r="C23" s="155"/>
      <c r="D23" s="156"/>
      <c r="E23" s="242">
        <f t="shared" si="0"/>
        <v>0</v>
      </c>
      <c r="F23" s="167"/>
      <c r="G23" s="154"/>
      <c r="H23" s="155"/>
      <c r="I23" s="156"/>
      <c r="J23" s="242">
        <f t="shared" si="1"/>
        <v>0</v>
      </c>
    </row>
    <row r="24" spans="1:11">
      <c r="A24" s="4"/>
      <c r="B24" s="4"/>
      <c r="C24" s="371" t="s">
        <v>112</v>
      </c>
      <c r="D24" s="371"/>
      <c r="E24" s="171">
        <f>SUM(E14:E23)</f>
        <v>0</v>
      </c>
      <c r="F24" s="167"/>
      <c r="G24" s="155"/>
      <c r="H24" s="372" t="s">
        <v>111</v>
      </c>
      <c r="I24" s="373"/>
      <c r="J24" s="171">
        <f>SUM(J14:J23)</f>
        <v>750</v>
      </c>
    </row>
    <row r="25" spans="1:11" s="76" customFormat="1" ht="13.5" thickBot="1">
      <c r="A25" s="149"/>
      <c r="B25" s="149"/>
      <c r="C25" s="163"/>
      <c r="D25" s="163"/>
      <c r="E25" s="164"/>
      <c r="F25" s="167"/>
      <c r="G25" s="167"/>
      <c r="H25" s="165"/>
      <c r="I25" s="165"/>
      <c r="J25" s="164"/>
    </row>
    <row r="26" spans="1:11" s="13" customFormat="1" ht="15.75" thickBot="1">
      <c r="C26" s="166"/>
      <c r="D26" s="166"/>
      <c r="E26" s="167"/>
      <c r="F26" s="167"/>
      <c r="G26" s="167"/>
      <c r="I26" s="182" t="s">
        <v>121</v>
      </c>
      <c r="J26" s="183">
        <f>+J24-E24</f>
        <v>750</v>
      </c>
    </row>
    <row r="27" spans="1:11">
      <c r="A27" s="374" t="s">
        <v>120</v>
      </c>
      <c r="B27" s="374"/>
      <c r="C27" s="374"/>
      <c r="D27" s="374"/>
      <c r="E27" s="374"/>
      <c r="F27" s="374"/>
      <c r="G27" s="374"/>
      <c r="H27" s="374"/>
      <c r="I27" s="374"/>
      <c r="J27" s="374"/>
    </row>
    <row r="28" spans="1:11">
      <c r="A28" s="181" t="s">
        <v>116</v>
      </c>
      <c r="B28" s="198"/>
      <c r="C28" s="198"/>
      <c r="D28" s="198"/>
      <c r="E28" s="198"/>
      <c r="F28" s="198"/>
      <c r="I28" s="198"/>
      <c r="J28" s="181" t="s">
        <v>117</v>
      </c>
    </row>
    <row r="29" spans="1:11">
      <c r="A29" s="175" t="s">
        <v>118</v>
      </c>
      <c r="B29" s="153" t="s">
        <v>186</v>
      </c>
      <c r="C29" s="153" t="s">
        <v>206</v>
      </c>
      <c r="D29" s="153" t="s">
        <v>207</v>
      </c>
      <c r="E29" s="153" t="s">
        <v>98</v>
      </c>
      <c r="F29" s="153" t="s">
        <v>99</v>
      </c>
      <c r="G29" s="153" t="s">
        <v>100</v>
      </c>
      <c r="H29" s="186" t="s">
        <v>124</v>
      </c>
      <c r="I29" s="193"/>
      <c r="J29" s="153" t="s">
        <v>95</v>
      </c>
      <c r="K29" s="153" t="s">
        <v>96</v>
      </c>
    </row>
    <row r="30" spans="1:11">
      <c r="A30" s="157">
        <v>43423</v>
      </c>
      <c r="B30" s="190" t="s">
        <v>268</v>
      </c>
      <c r="C30" s="159" t="s">
        <v>269</v>
      </c>
      <c r="D30" s="159"/>
      <c r="E30" s="159">
        <v>1</v>
      </c>
      <c r="F30" s="248">
        <v>50</v>
      </c>
      <c r="G30" s="242">
        <f>E30*F30</f>
        <v>50</v>
      </c>
      <c r="H30" s="246">
        <f>G30</f>
        <v>50</v>
      </c>
      <c r="I30" s="193"/>
      <c r="J30" s="154"/>
      <c r="K30" s="155"/>
    </row>
    <row r="31" spans="1:11">
      <c r="A31" s="157"/>
      <c r="B31" s="158" t="s">
        <v>270</v>
      </c>
      <c r="C31" s="159" t="s">
        <v>269</v>
      </c>
      <c r="D31" s="159"/>
      <c r="E31" s="159">
        <v>1</v>
      </c>
      <c r="F31" s="248">
        <v>125</v>
      </c>
      <c r="G31" s="242">
        <f t="shared" ref="G31:G53" si="2">E31*F31</f>
        <v>125</v>
      </c>
      <c r="H31" s="246">
        <f t="shared" ref="H31:H53" si="3">G31</f>
        <v>125</v>
      </c>
      <c r="I31" s="193"/>
      <c r="J31" s="154"/>
      <c r="K31" s="155"/>
    </row>
    <row r="32" spans="1:11">
      <c r="A32" s="157"/>
      <c r="B32" s="190" t="s">
        <v>271</v>
      </c>
      <c r="C32" s="159" t="s">
        <v>269</v>
      </c>
      <c r="D32" s="159"/>
      <c r="E32" s="159">
        <v>1</v>
      </c>
      <c r="F32" s="248">
        <v>64</v>
      </c>
      <c r="G32" s="242">
        <f t="shared" si="2"/>
        <v>64</v>
      </c>
      <c r="H32" s="246">
        <f t="shared" si="3"/>
        <v>64</v>
      </c>
      <c r="I32" s="193"/>
      <c r="J32" s="154"/>
      <c r="K32" s="155"/>
    </row>
    <row r="33" spans="1:13">
      <c r="A33" s="157"/>
      <c r="B33" s="190" t="s">
        <v>272</v>
      </c>
      <c r="C33" s="159" t="s">
        <v>269</v>
      </c>
      <c r="D33" s="159"/>
      <c r="E33" s="159">
        <v>1</v>
      </c>
      <c r="F33" s="248">
        <v>87</v>
      </c>
      <c r="G33" s="242">
        <f t="shared" si="2"/>
        <v>87</v>
      </c>
      <c r="H33" s="246">
        <f t="shared" si="3"/>
        <v>87</v>
      </c>
      <c r="I33" s="193"/>
      <c r="J33" s="154"/>
      <c r="K33" s="155"/>
    </row>
    <row r="34" spans="1:13">
      <c r="A34" s="157"/>
      <c r="B34" s="158" t="s">
        <v>273</v>
      </c>
      <c r="C34" s="159" t="s">
        <v>269</v>
      </c>
      <c r="D34" s="307"/>
      <c r="E34" s="307">
        <v>1</v>
      </c>
      <c r="F34" s="248">
        <v>68</v>
      </c>
      <c r="G34" s="242">
        <f t="shared" si="2"/>
        <v>68</v>
      </c>
      <c r="H34" s="246">
        <f t="shared" si="3"/>
        <v>68</v>
      </c>
      <c r="I34" s="193"/>
      <c r="J34" s="154"/>
      <c r="K34" s="155"/>
    </row>
    <row r="35" spans="1:13">
      <c r="A35" s="157"/>
      <c r="B35" s="158" t="s">
        <v>274</v>
      </c>
      <c r="C35" s="159" t="s">
        <v>269</v>
      </c>
      <c r="D35" s="307"/>
      <c r="E35" s="307">
        <v>1</v>
      </c>
      <c r="F35" s="248">
        <v>62</v>
      </c>
      <c r="G35" s="242">
        <f t="shared" si="2"/>
        <v>62</v>
      </c>
      <c r="H35" s="246">
        <f t="shared" si="3"/>
        <v>62</v>
      </c>
      <c r="I35" s="193"/>
      <c r="J35" s="154"/>
      <c r="K35" s="155"/>
      <c r="M35" s="178"/>
    </row>
    <row r="36" spans="1:13">
      <c r="A36" s="157"/>
      <c r="B36" s="158" t="s">
        <v>275</v>
      </c>
      <c r="C36" s="159" t="s">
        <v>269</v>
      </c>
      <c r="D36" s="307"/>
      <c r="E36" s="307">
        <v>1</v>
      </c>
      <c r="F36" s="248">
        <v>52</v>
      </c>
      <c r="G36" s="242">
        <f t="shared" si="2"/>
        <v>52</v>
      </c>
      <c r="H36" s="246">
        <f t="shared" si="3"/>
        <v>52</v>
      </c>
      <c r="I36" s="193"/>
      <c r="J36" s="154"/>
      <c r="K36" s="155"/>
    </row>
    <row r="37" spans="1:13">
      <c r="A37" s="158"/>
      <c r="B37" s="158" t="s">
        <v>276</v>
      </c>
      <c r="C37" s="159" t="s">
        <v>269</v>
      </c>
      <c r="D37" s="307"/>
      <c r="E37" s="307">
        <v>1</v>
      </c>
      <c r="F37" s="248">
        <v>48</v>
      </c>
      <c r="G37" s="242">
        <f t="shared" si="2"/>
        <v>48</v>
      </c>
      <c r="H37" s="246">
        <f t="shared" si="3"/>
        <v>48</v>
      </c>
      <c r="I37" s="193"/>
      <c r="J37" s="154"/>
      <c r="K37" s="155"/>
    </row>
    <row r="38" spans="1:13">
      <c r="A38" s="157"/>
      <c r="B38" s="190" t="s">
        <v>277</v>
      </c>
      <c r="C38" s="159" t="s">
        <v>269</v>
      </c>
      <c r="D38" s="307"/>
      <c r="E38" s="307">
        <v>1</v>
      </c>
      <c r="F38" s="248">
        <v>37</v>
      </c>
      <c r="G38" s="242">
        <f t="shared" si="2"/>
        <v>37</v>
      </c>
      <c r="H38" s="246">
        <f t="shared" si="3"/>
        <v>37</v>
      </c>
      <c r="I38" s="193"/>
      <c r="J38" s="154"/>
      <c r="K38" s="155"/>
    </row>
    <row r="39" spans="1:13">
      <c r="A39" s="157"/>
      <c r="B39" s="158" t="s">
        <v>278</v>
      </c>
      <c r="C39" s="159" t="s">
        <v>269</v>
      </c>
      <c r="D39" s="307"/>
      <c r="E39" s="307">
        <v>1</v>
      </c>
      <c r="F39" s="248">
        <v>97</v>
      </c>
      <c r="G39" s="242">
        <f t="shared" si="2"/>
        <v>97</v>
      </c>
      <c r="H39" s="246">
        <f t="shared" si="3"/>
        <v>97</v>
      </c>
      <c r="I39" s="193"/>
      <c r="J39" s="154"/>
      <c r="K39" s="155"/>
    </row>
    <row r="40" spans="1:13">
      <c r="A40" s="157">
        <v>43428</v>
      </c>
      <c r="B40" s="190" t="s">
        <v>268</v>
      </c>
      <c r="C40" s="159" t="s">
        <v>269</v>
      </c>
      <c r="D40" s="307"/>
      <c r="E40" s="307">
        <v>1</v>
      </c>
      <c r="F40" s="248">
        <v>23</v>
      </c>
      <c r="G40" s="242">
        <f t="shared" si="2"/>
        <v>23</v>
      </c>
      <c r="H40" s="246">
        <f t="shared" si="3"/>
        <v>23</v>
      </c>
      <c r="I40" s="193"/>
      <c r="J40" s="154"/>
      <c r="K40" s="155"/>
    </row>
    <row r="41" spans="1:13">
      <c r="A41" s="157"/>
      <c r="B41" s="158" t="s">
        <v>271</v>
      </c>
      <c r="C41" s="159" t="s">
        <v>269</v>
      </c>
      <c r="D41" s="307"/>
      <c r="E41" s="307">
        <v>1</v>
      </c>
      <c r="F41" s="248">
        <v>15</v>
      </c>
      <c r="G41" s="242">
        <f t="shared" si="2"/>
        <v>15</v>
      </c>
      <c r="H41" s="246">
        <f t="shared" si="3"/>
        <v>15</v>
      </c>
      <c r="I41" s="193"/>
      <c r="J41" s="154"/>
      <c r="K41" s="155"/>
    </row>
    <row r="42" spans="1:13">
      <c r="A42" s="157"/>
      <c r="B42" s="190" t="s">
        <v>273</v>
      </c>
      <c r="C42" s="159" t="s">
        <v>269</v>
      </c>
      <c r="D42" s="307"/>
      <c r="E42" s="307">
        <v>1</v>
      </c>
      <c r="F42" s="248">
        <v>20</v>
      </c>
      <c r="G42" s="242">
        <f t="shared" si="2"/>
        <v>20</v>
      </c>
      <c r="H42" s="246">
        <f t="shared" si="3"/>
        <v>20</v>
      </c>
      <c r="I42" s="193"/>
      <c r="J42" s="154"/>
      <c r="K42" s="155"/>
    </row>
    <row r="43" spans="1:13">
      <c r="A43" s="158"/>
      <c r="B43" s="158" t="s">
        <v>274</v>
      </c>
      <c r="C43" s="159" t="s">
        <v>269</v>
      </c>
      <c r="D43" s="307"/>
      <c r="E43" s="307">
        <v>1</v>
      </c>
      <c r="F43" s="248">
        <v>65</v>
      </c>
      <c r="G43" s="242">
        <f t="shared" si="2"/>
        <v>65</v>
      </c>
      <c r="H43" s="246">
        <f t="shared" si="3"/>
        <v>65</v>
      </c>
      <c r="I43" s="193"/>
      <c r="J43" s="154"/>
      <c r="K43" s="155"/>
    </row>
    <row r="44" spans="1:13">
      <c r="A44" s="157"/>
      <c r="B44" s="190" t="s">
        <v>279</v>
      </c>
      <c r="C44" s="159" t="s">
        <v>269</v>
      </c>
      <c r="D44" s="307"/>
      <c r="E44" s="307">
        <v>1</v>
      </c>
      <c r="F44" s="248">
        <v>48</v>
      </c>
      <c r="G44" s="242">
        <f t="shared" si="2"/>
        <v>48</v>
      </c>
      <c r="H44" s="246">
        <f t="shared" si="3"/>
        <v>48</v>
      </c>
      <c r="I44" s="193"/>
      <c r="J44" s="154"/>
      <c r="K44" s="155"/>
    </row>
    <row r="45" spans="1:13">
      <c r="A45" s="157"/>
      <c r="B45" s="158" t="s">
        <v>280</v>
      </c>
      <c r="C45" s="159" t="s">
        <v>269</v>
      </c>
      <c r="D45" s="307"/>
      <c r="E45" s="307">
        <v>1</v>
      </c>
      <c r="F45" s="248">
        <v>81</v>
      </c>
      <c r="G45" s="242">
        <f t="shared" si="2"/>
        <v>81</v>
      </c>
      <c r="H45" s="246">
        <f t="shared" si="3"/>
        <v>81</v>
      </c>
      <c r="I45" s="193"/>
      <c r="J45" s="154"/>
      <c r="K45" s="155"/>
    </row>
    <row r="46" spans="1:13">
      <c r="A46" s="157"/>
      <c r="B46" s="190" t="s">
        <v>281</v>
      </c>
      <c r="C46" s="159" t="s">
        <v>269</v>
      </c>
      <c r="D46" s="307"/>
      <c r="E46" s="307">
        <v>1</v>
      </c>
      <c r="F46" s="248">
        <v>39</v>
      </c>
      <c r="G46" s="242">
        <f t="shared" si="2"/>
        <v>39</v>
      </c>
      <c r="H46" s="246">
        <f t="shared" si="3"/>
        <v>39</v>
      </c>
      <c r="I46" s="193"/>
      <c r="J46" s="154"/>
      <c r="K46" s="155"/>
    </row>
    <row r="47" spans="1:13">
      <c r="A47" s="157"/>
      <c r="B47" s="158" t="s">
        <v>282</v>
      </c>
      <c r="C47" s="159" t="s">
        <v>269</v>
      </c>
      <c r="D47" s="307"/>
      <c r="E47" s="307">
        <v>1</v>
      </c>
      <c r="F47" s="248">
        <v>54</v>
      </c>
      <c r="G47" s="242">
        <f t="shared" si="2"/>
        <v>54</v>
      </c>
      <c r="H47" s="246">
        <f t="shared" si="3"/>
        <v>54</v>
      </c>
      <c r="I47" s="193"/>
      <c r="J47" s="154"/>
      <c r="K47" s="155"/>
    </row>
    <row r="48" spans="1:13">
      <c r="A48" s="157"/>
      <c r="B48" s="190" t="s">
        <v>283</v>
      </c>
      <c r="C48" s="159" t="s">
        <v>269</v>
      </c>
      <c r="D48" s="307"/>
      <c r="E48" s="307">
        <v>1</v>
      </c>
      <c r="F48" s="248">
        <v>60</v>
      </c>
      <c r="G48" s="242">
        <f t="shared" si="2"/>
        <v>60</v>
      </c>
      <c r="H48" s="246">
        <f t="shared" si="3"/>
        <v>60</v>
      </c>
      <c r="I48" s="193"/>
      <c r="J48" s="154"/>
      <c r="K48" s="155"/>
    </row>
    <row r="49" spans="1:11">
      <c r="A49" s="157"/>
      <c r="B49" s="158" t="s">
        <v>284</v>
      </c>
      <c r="C49" s="159" t="s">
        <v>269</v>
      </c>
      <c r="D49" s="307"/>
      <c r="E49" s="307">
        <v>1</v>
      </c>
      <c r="F49" s="248">
        <v>24</v>
      </c>
      <c r="G49" s="242">
        <f t="shared" si="2"/>
        <v>24</v>
      </c>
      <c r="H49" s="246">
        <f t="shared" si="3"/>
        <v>24</v>
      </c>
      <c r="I49" s="193"/>
      <c r="J49" s="154"/>
      <c r="K49" s="155"/>
    </row>
    <row r="50" spans="1:11">
      <c r="A50" s="157"/>
      <c r="B50" s="190"/>
      <c r="C50" s="159"/>
      <c r="D50" s="307"/>
      <c r="E50" s="307"/>
      <c r="F50" s="248"/>
      <c r="G50" s="242">
        <f t="shared" si="2"/>
        <v>0</v>
      </c>
      <c r="H50" s="246">
        <f t="shared" si="3"/>
        <v>0</v>
      </c>
      <c r="I50" s="193"/>
      <c r="J50" s="154"/>
      <c r="K50" s="155"/>
    </row>
    <row r="51" spans="1:11">
      <c r="A51" s="157"/>
      <c r="B51" s="158"/>
      <c r="C51" s="159"/>
      <c r="D51" s="307"/>
      <c r="E51" s="307"/>
      <c r="F51" s="248"/>
      <c r="G51" s="242">
        <f t="shared" si="2"/>
        <v>0</v>
      </c>
      <c r="H51" s="246">
        <f t="shared" si="3"/>
        <v>0</v>
      </c>
      <c r="I51" s="193"/>
      <c r="J51" s="154"/>
      <c r="K51" s="155"/>
    </row>
    <row r="52" spans="1:11">
      <c r="A52" s="157"/>
      <c r="B52" s="190"/>
      <c r="C52" s="159"/>
      <c r="D52" s="159"/>
      <c r="E52" s="159"/>
      <c r="F52" s="248"/>
      <c r="G52" s="242">
        <f t="shared" si="2"/>
        <v>0</v>
      </c>
      <c r="H52" s="246">
        <f t="shared" si="3"/>
        <v>0</v>
      </c>
      <c r="I52" s="193"/>
      <c r="J52" s="154"/>
      <c r="K52" s="155"/>
    </row>
    <row r="53" spans="1:11">
      <c r="A53" s="157"/>
      <c r="B53" s="158"/>
      <c r="C53" s="159"/>
      <c r="D53" s="159"/>
      <c r="E53" s="159"/>
      <c r="F53" s="248"/>
      <c r="G53" s="242">
        <f t="shared" si="2"/>
        <v>0</v>
      </c>
      <c r="H53" s="246">
        <f t="shared" si="3"/>
        <v>0</v>
      </c>
      <c r="I53" s="193"/>
      <c r="J53" s="154"/>
      <c r="K53" s="155"/>
    </row>
    <row r="54" spans="1:11" ht="18.75">
      <c r="A54" s="158"/>
      <c r="B54" s="162"/>
      <c r="C54" s="159"/>
      <c r="D54" s="159"/>
      <c r="E54" s="159"/>
      <c r="F54" s="249" t="s">
        <v>106</v>
      </c>
      <c r="G54" s="250">
        <f>SUM(G30:G53)</f>
        <v>1119</v>
      </c>
      <c r="H54" s="312">
        <f>SUM(H30:H53)</f>
        <v>1119</v>
      </c>
      <c r="I54" s="193"/>
      <c r="J54" s="197" t="s">
        <v>97</v>
      </c>
      <c r="K54" s="171">
        <f>SUM(K30:K53)</f>
        <v>0</v>
      </c>
    </row>
    <row r="55" spans="1:11" ht="13.5" thickBot="1"/>
    <row r="56" spans="1:11" ht="15.75" thickBot="1">
      <c r="A56" s="252" t="s">
        <v>122</v>
      </c>
      <c r="B56" s="193"/>
      <c r="C56" s="193"/>
      <c r="D56" s="193"/>
      <c r="E56" s="193"/>
      <c r="F56"/>
      <c r="G56" s="182" t="s">
        <v>123</v>
      </c>
      <c r="H56" s="183">
        <f>H54-K54</f>
        <v>1119</v>
      </c>
      <c r="I56" s="182"/>
      <c r="J56" s="331"/>
    </row>
    <row r="57" spans="1:11">
      <c r="A57" s="50"/>
      <c r="B57" s="50"/>
      <c r="C57" s="184" t="s">
        <v>101</v>
      </c>
      <c r="D57" s="185" t="s">
        <v>102</v>
      </c>
    </row>
    <row r="58" spans="1:11">
      <c r="B58" s="168" t="s">
        <v>103</v>
      </c>
      <c r="C58" s="155">
        <f>J24</f>
        <v>750</v>
      </c>
      <c r="D58" s="155">
        <f>+H54</f>
        <v>1119</v>
      </c>
    </row>
    <row r="59" spans="1:11">
      <c r="B59" s="168" t="s">
        <v>104</v>
      </c>
      <c r="C59" s="155">
        <f>+E24</f>
        <v>0</v>
      </c>
      <c r="D59" s="155">
        <f>+K54</f>
        <v>0</v>
      </c>
    </row>
    <row r="60" spans="1:11">
      <c r="B60" s="168" t="s">
        <v>105</v>
      </c>
      <c r="C60" s="155">
        <f>+C58-C59</f>
        <v>750</v>
      </c>
      <c r="D60" s="155">
        <f>+D58-D59</f>
        <v>1119</v>
      </c>
    </row>
    <row r="61" spans="1:11">
      <c r="B61" s="168" t="s">
        <v>125</v>
      </c>
      <c r="C61" s="160"/>
      <c r="D61" s="155">
        <f>+H54-G54</f>
        <v>0</v>
      </c>
    </row>
    <row r="62" spans="1:11">
      <c r="B62" s="168" t="s">
        <v>127</v>
      </c>
      <c r="C62" s="160"/>
      <c r="D62" s="155">
        <f>H56-J26</f>
        <v>369</v>
      </c>
      <c r="E62" t="s">
        <v>138</v>
      </c>
    </row>
    <row r="64" spans="1:11" ht="13.5" thickBot="1">
      <c r="A64" s="5" t="s">
        <v>128</v>
      </c>
      <c r="K64" s="188"/>
    </row>
    <row r="65" spans="1:11">
      <c r="B65" s="375"/>
      <c r="C65" s="376"/>
      <c r="D65" s="376"/>
      <c r="E65" s="376"/>
      <c r="F65" s="376"/>
      <c r="G65" s="376"/>
      <c r="H65" s="376"/>
      <c r="I65" s="377"/>
      <c r="K65" s="188"/>
    </row>
    <row r="66" spans="1:11">
      <c r="B66" s="378"/>
      <c r="C66" s="379"/>
      <c r="D66" s="379"/>
      <c r="E66" s="379"/>
      <c r="F66" s="379"/>
      <c r="G66" s="379"/>
      <c r="H66" s="379"/>
      <c r="I66" s="380"/>
    </row>
    <row r="67" spans="1:11">
      <c r="B67" s="378"/>
      <c r="C67" s="379"/>
      <c r="D67" s="379"/>
      <c r="E67" s="379"/>
      <c r="F67" s="379"/>
      <c r="G67" s="379"/>
      <c r="H67" s="379"/>
      <c r="I67" s="380"/>
    </row>
    <row r="68" spans="1:11">
      <c r="B68" s="378"/>
      <c r="C68" s="379"/>
      <c r="D68" s="379"/>
      <c r="E68" s="379"/>
      <c r="F68" s="379"/>
      <c r="G68" s="379"/>
      <c r="H68" s="379"/>
      <c r="I68" s="380"/>
    </row>
    <row r="69" spans="1:11" ht="13.5" thickBot="1">
      <c r="B69" s="381"/>
      <c r="C69" s="382"/>
      <c r="D69" s="382"/>
      <c r="E69" s="382"/>
      <c r="F69" s="382"/>
      <c r="G69" s="382"/>
      <c r="H69" s="382"/>
      <c r="I69" s="383"/>
    </row>
    <row r="70" spans="1:11">
      <c r="B70" s="196"/>
      <c r="C70" s="196"/>
      <c r="D70" s="196"/>
      <c r="E70" s="196"/>
      <c r="F70" s="196"/>
      <c r="G70" s="196"/>
      <c r="H70" s="196"/>
      <c r="I70" s="196"/>
    </row>
    <row r="71" spans="1:11" ht="13.5" thickBot="1">
      <c r="A71" s="5" t="s">
        <v>129</v>
      </c>
    </row>
    <row r="72" spans="1:11">
      <c r="B72" s="384" t="s">
        <v>285</v>
      </c>
      <c r="C72" s="385"/>
      <c r="D72" s="385"/>
      <c r="E72" s="385"/>
      <c r="F72" s="385"/>
      <c r="G72" s="385"/>
      <c r="H72" s="385"/>
      <c r="I72" s="386"/>
    </row>
    <row r="73" spans="1:11">
      <c r="B73" s="387"/>
      <c r="C73" s="388"/>
      <c r="D73" s="388"/>
      <c r="E73" s="388"/>
      <c r="F73" s="388"/>
      <c r="G73" s="388"/>
      <c r="H73" s="388"/>
      <c r="I73" s="389"/>
    </row>
    <row r="74" spans="1:11">
      <c r="B74" s="387"/>
      <c r="C74" s="388"/>
      <c r="D74" s="388"/>
      <c r="E74" s="388"/>
      <c r="F74" s="388"/>
      <c r="G74" s="388"/>
      <c r="H74" s="388"/>
      <c r="I74" s="389"/>
    </row>
    <row r="75" spans="1:11">
      <c r="B75" s="387"/>
      <c r="C75" s="388"/>
      <c r="D75" s="388"/>
      <c r="E75" s="388"/>
      <c r="F75" s="388"/>
      <c r="G75" s="388"/>
      <c r="H75" s="388"/>
      <c r="I75" s="389"/>
    </row>
    <row r="76" spans="1:11">
      <c r="B76" s="387"/>
      <c r="C76" s="388"/>
      <c r="D76" s="388"/>
      <c r="E76" s="388"/>
      <c r="F76" s="388"/>
      <c r="G76" s="388"/>
      <c r="H76" s="388"/>
      <c r="I76" s="389"/>
    </row>
    <row r="77" spans="1:11" ht="13.5" thickBot="1">
      <c r="B77" s="390"/>
      <c r="C77" s="391"/>
      <c r="D77" s="391"/>
      <c r="E77" s="391"/>
      <c r="F77" s="391"/>
      <c r="G77" s="391"/>
      <c r="H77" s="391"/>
      <c r="I77" s="392"/>
    </row>
    <row r="79" spans="1:11" ht="13.5" thickBot="1">
      <c r="A79" s="253" t="s">
        <v>131</v>
      </c>
      <c r="B79" s="53"/>
      <c r="C79" s="53"/>
      <c r="D79" s="254" t="s">
        <v>1</v>
      </c>
      <c r="E79" s="53"/>
    </row>
    <row r="80" spans="1:11">
      <c r="B80" s="54"/>
      <c r="C80" s="161"/>
      <c r="D80" s="51"/>
      <c r="E80" s="195"/>
    </row>
    <row r="81" spans="1:5" ht="13.5" thickBot="1">
      <c r="A81" s="253" t="s">
        <v>130</v>
      </c>
      <c r="B81" s="55"/>
      <c r="C81" s="55"/>
      <c r="D81" s="254" t="s">
        <v>1</v>
      </c>
      <c r="E81" s="127"/>
    </row>
    <row r="82" spans="1:5">
      <c r="B82" s="54"/>
      <c r="C82" s="161"/>
      <c r="D82" s="393"/>
      <c r="E82" s="393"/>
    </row>
    <row r="83" spans="1:5">
      <c r="B83" s="54"/>
      <c r="C83" s="161"/>
      <c r="D83" s="193"/>
      <c r="E83" s="193"/>
    </row>
    <row r="84" spans="1:5">
      <c r="B84" s="54"/>
      <c r="C84" s="161"/>
      <c r="D84" s="193"/>
      <c r="E84" s="193"/>
    </row>
    <row r="85" spans="1:5">
      <c r="B85" s="161"/>
      <c r="C85" s="161"/>
      <c r="D85" s="195"/>
      <c r="E85" s="195"/>
    </row>
    <row r="86" spans="1:5">
      <c r="D86" s="193"/>
      <c r="E86" s="13"/>
    </row>
  </sheetData>
  <mergeCells count="6">
    <mergeCell ref="D82:E82"/>
    <mergeCell ref="C24:D24"/>
    <mergeCell ref="H24:I24"/>
    <mergeCell ref="A27:J27"/>
    <mergeCell ref="B65:I69"/>
    <mergeCell ref="B72:I77"/>
  </mergeCells>
  <pageMargins left="0.25" right="0.25" top="0.25" bottom="0.25" header="0" footer="0"/>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workbookViewId="0">
      <selection activeCell="D9" sqref="D9"/>
    </sheetView>
  </sheetViews>
  <sheetFormatPr defaultRowHeight="12.75"/>
  <cols>
    <col min="1" max="1" width="13" style="42" bestFit="1" customWidth="1"/>
    <col min="2" max="2" width="10.42578125" style="3" customWidth="1"/>
    <col min="3" max="3" width="40.28515625" style="3" customWidth="1"/>
    <col min="4" max="4" width="29.5703125" style="3" customWidth="1"/>
    <col min="5" max="5" width="14.7109375" style="12" customWidth="1"/>
    <col min="6" max="6" width="12.85546875" style="3" customWidth="1"/>
    <col min="7" max="7" width="16" style="3" customWidth="1"/>
    <col min="8" max="16384" width="9.140625" style="3"/>
  </cols>
  <sheetData>
    <row r="1" spans="1:7" ht="33" customHeight="1">
      <c r="A1" s="339" t="s">
        <v>142</v>
      </c>
      <c r="B1" s="340"/>
      <c r="C1" s="340"/>
      <c r="D1" s="340"/>
      <c r="E1" s="343" t="s">
        <v>15</v>
      </c>
      <c r="F1" s="344"/>
      <c r="G1" s="14">
        <v>3755.5</v>
      </c>
    </row>
    <row r="2" spans="1:7" ht="19.5" customHeight="1">
      <c r="A2" s="341"/>
      <c r="B2" s="342"/>
      <c r="C2" s="342"/>
      <c r="D2" s="342"/>
      <c r="E2" s="15"/>
      <c r="F2" s="16" t="s">
        <v>16</v>
      </c>
      <c r="G2" s="17">
        <f>SUM(F5:F66)</f>
        <v>0</v>
      </c>
    </row>
    <row r="3" spans="1:7" ht="18.75" customHeight="1" thickBot="1">
      <c r="A3" s="18"/>
      <c r="B3" s="19"/>
      <c r="C3" s="19"/>
      <c r="D3" s="19"/>
      <c r="E3" s="20"/>
      <c r="F3" s="21" t="s">
        <v>17</v>
      </c>
      <c r="G3" s="22">
        <f>SUM(E5:E66)</f>
        <v>693.92</v>
      </c>
    </row>
    <row r="4" spans="1:7" ht="21" customHeight="1" thickBot="1">
      <c r="A4" s="23" t="s">
        <v>6</v>
      </c>
      <c r="B4" s="24" t="s">
        <v>18</v>
      </c>
      <c r="C4" s="24" t="s">
        <v>19</v>
      </c>
      <c r="D4" s="24" t="s">
        <v>13</v>
      </c>
      <c r="E4" s="25" t="s">
        <v>20</v>
      </c>
      <c r="F4" s="24" t="s">
        <v>21</v>
      </c>
      <c r="G4" s="26" t="s">
        <v>22</v>
      </c>
    </row>
    <row r="5" spans="1:7" ht="15">
      <c r="A5" s="27">
        <v>41162</v>
      </c>
      <c r="B5" s="28" t="s">
        <v>23</v>
      </c>
      <c r="C5" s="29" t="s">
        <v>24</v>
      </c>
      <c r="D5" s="29" t="s">
        <v>25</v>
      </c>
      <c r="E5" s="30">
        <v>693.92</v>
      </c>
      <c r="F5" s="30"/>
      <c r="G5" s="31">
        <f>SUM(G1+E5)</f>
        <v>4449.42</v>
      </c>
    </row>
    <row r="6" spans="1:7" ht="18.75" customHeight="1">
      <c r="A6" s="32"/>
      <c r="B6" s="33"/>
      <c r="C6" s="34"/>
      <c r="D6" s="56"/>
      <c r="E6" s="35"/>
      <c r="F6" s="35"/>
      <c r="G6" s="36">
        <f>SUM(+E6+F6)</f>
        <v>0</v>
      </c>
    </row>
    <row r="7" spans="1:7" ht="15">
      <c r="A7" s="32"/>
      <c r="B7" s="37"/>
      <c r="C7" s="38"/>
      <c r="D7" s="38"/>
      <c r="E7" s="39"/>
      <c r="F7" s="39"/>
      <c r="G7" s="43">
        <f t="shared" ref="G7:G65" si="0">SUM(+E7+F7)</f>
        <v>0</v>
      </c>
    </row>
    <row r="8" spans="1:7" ht="15">
      <c r="A8" s="32"/>
      <c r="B8" s="33"/>
      <c r="C8" s="34"/>
      <c r="D8" s="34"/>
      <c r="E8" s="35"/>
      <c r="F8" s="35"/>
      <c r="G8" s="36">
        <f t="shared" si="0"/>
        <v>0</v>
      </c>
    </row>
    <row r="9" spans="1:7" ht="15">
      <c r="A9" s="32"/>
      <c r="B9" s="37"/>
      <c r="C9" s="38"/>
      <c r="D9" s="38"/>
      <c r="E9" s="39"/>
      <c r="F9" s="39"/>
      <c r="G9" s="43">
        <f t="shared" si="0"/>
        <v>0</v>
      </c>
    </row>
    <row r="10" spans="1:7" ht="15">
      <c r="A10" s="32"/>
      <c r="B10" s="33"/>
      <c r="C10" s="34"/>
      <c r="D10" s="34"/>
      <c r="E10" s="35"/>
      <c r="F10" s="35"/>
      <c r="G10" s="36">
        <f t="shared" si="0"/>
        <v>0</v>
      </c>
    </row>
    <row r="11" spans="1:7" ht="15">
      <c r="A11" s="32"/>
      <c r="B11" s="37"/>
      <c r="C11" s="38"/>
      <c r="D11" s="38"/>
      <c r="E11" s="39"/>
      <c r="F11" s="39"/>
      <c r="G11" s="43">
        <f t="shared" si="0"/>
        <v>0</v>
      </c>
    </row>
    <row r="12" spans="1:7" ht="15">
      <c r="A12" s="32"/>
      <c r="B12" s="33"/>
      <c r="C12" s="34"/>
      <c r="D12" s="34"/>
      <c r="E12" s="35"/>
      <c r="F12" s="35"/>
      <c r="G12" s="36">
        <f t="shared" si="0"/>
        <v>0</v>
      </c>
    </row>
    <row r="13" spans="1:7" ht="15">
      <c r="A13" s="32"/>
      <c r="B13" s="37"/>
      <c r="C13" s="38"/>
      <c r="D13" s="38"/>
      <c r="E13" s="39"/>
      <c r="F13" s="39"/>
      <c r="G13" s="43">
        <f t="shared" si="0"/>
        <v>0</v>
      </c>
    </row>
    <row r="14" spans="1:7" ht="15">
      <c r="A14" s="32"/>
      <c r="B14" s="33"/>
      <c r="C14" s="34"/>
      <c r="D14" s="34"/>
      <c r="E14" s="35"/>
      <c r="F14" s="35"/>
      <c r="G14" s="36">
        <f t="shared" si="0"/>
        <v>0</v>
      </c>
    </row>
    <row r="15" spans="1:7" ht="15">
      <c r="A15" s="32"/>
      <c r="B15" s="37"/>
      <c r="C15" s="38"/>
      <c r="D15" s="38"/>
      <c r="E15" s="39"/>
      <c r="F15" s="39"/>
      <c r="G15" s="43">
        <f t="shared" si="0"/>
        <v>0</v>
      </c>
    </row>
    <row r="16" spans="1:7" ht="15">
      <c r="A16" s="32"/>
      <c r="B16" s="33"/>
      <c r="C16" s="40"/>
      <c r="D16" s="34"/>
      <c r="E16" s="35"/>
      <c r="F16" s="35"/>
      <c r="G16" s="36">
        <f t="shared" si="0"/>
        <v>0</v>
      </c>
    </row>
    <row r="17" spans="1:7" ht="15">
      <c r="A17" s="32"/>
      <c r="B17" s="37"/>
      <c r="C17" s="38"/>
      <c r="D17" s="38"/>
      <c r="E17" s="39"/>
      <c r="F17" s="39"/>
      <c r="G17" s="43">
        <f t="shared" si="0"/>
        <v>0</v>
      </c>
    </row>
    <row r="18" spans="1:7" ht="15">
      <c r="A18" s="32"/>
      <c r="B18" s="33"/>
      <c r="C18" s="34"/>
      <c r="D18" s="34"/>
      <c r="E18" s="35"/>
      <c r="F18" s="35"/>
      <c r="G18" s="36">
        <f t="shared" si="0"/>
        <v>0</v>
      </c>
    </row>
    <row r="19" spans="1:7" ht="15">
      <c r="A19" s="32"/>
      <c r="B19" s="37"/>
      <c r="C19" s="38" t="s">
        <v>5</v>
      </c>
      <c r="D19" s="38"/>
      <c r="E19" s="39"/>
      <c r="F19" s="39"/>
      <c r="G19" s="43">
        <f t="shared" si="0"/>
        <v>0</v>
      </c>
    </row>
    <row r="20" spans="1:7" ht="15">
      <c r="A20" s="32"/>
      <c r="B20" s="33"/>
      <c r="C20" s="34"/>
      <c r="D20" s="34"/>
      <c r="E20" s="35"/>
      <c r="F20" s="35"/>
      <c r="G20" s="36">
        <f t="shared" si="0"/>
        <v>0</v>
      </c>
    </row>
    <row r="21" spans="1:7" ht="15">
      <c r="A21" s="32"/>
      <c r="B21" s="37"/>
      <c r="C21" s="38"/>
      <c r="D21" s="38"/>
      <c r="E21" s="39"/>
      <c r="F21" s="39"/>
      <c r="G21" s="43">
        <f t="shared" si="0"/>
        <v>0</v>
      </c>
    </row>
    <row r="22" spans="1:7" ht="15">
      <c r="A22" s="32"/>
      <c r="B22" s="33"/>
      <c r="C22" s="34"/>
      <c r="D22" s="34"/>
      <c r="E22" s="35"/>
      <c r="F22" s="35"/>
      <c r="G22" s="36">
        <f t="shared" si="0"/>
        <v>0</v>
      </c>
    </row>
    <row r="23" spans="1:7" ht="15">
      <c r="A23" s="32"/>
      <c r="B23" s="37"/>
      <c r="C23" s="38"/>
      <c r="D23" s="38"/>
      <c r="E23" s="39"/>
      <c r="F23" s="39"/>
      <c r="G23" s="43">
        <f t="shared" si="0"/>
        <v>0</v>
      </c>
    </row>
    <row r="24" spans="1:7" ht="15">
      <c r="A24" s="32"/>
      <c r="B24" s="33"/>
      <c r="C24" s="34"/>
      <c r="D24" s="34"/>
      <c r="E24" s="35"/>
      <c r="F24" s="35"/>
      <c r="G24" s="36">
        <f t="shared" si="0"/>
        <v>0</v>
      </c>
    </row>
    <row r="25" spans="1:7" ht="15">
      <c r="A25" s="32"/>
      <c r="B25" s="37"/>
      <c r="C25" s="38"/>
      <c r="D25" s="38"/>
      <c r="E25" s="39"/>
      <c r="F25" s="39"/>
      <c r="G25" s="43">
        <f t="shared" si="0"/>
        <v>0</v>
      </c>
    </row>
    <row r="26" spans="1:7" ht="15">
      <c r="A26" s="32"/>
      <c r="B26" s="33"/>
      <c r="C26" s="34"/>
      <c r="D26" s="34"/>
      <c r="E26" s="35"/>
      <c r="F26" s="35"/>
      <c r="G26" s="36">
        <f t="shared" si="0"/>
        <v>0</v>
      </c>
    </row>
    <row r="27" spans="1:7" ht="15">
      <c r="A27" s="32"/>
      <c r="B27" s="37"/>
      <c r="C27" s="38"/>
      <c r="D27" s="38"/>
      <c r="E27" s="39"/>
      <c r="F27" s="39"/>
      <c r="G27" s="43">
        <f t="shared" si="0"/>
        <v>0</v>
      </c>
    </row>
    <row r="28" spans="1:7" ht="15">
      <c r="A28" s="32"/>
      <c r="B28" s="33"/>
      <c r="C28" s="34"/>
      <c r="D28" s="34"/>
      <c r="E28" s="35"/>
      <c r="F28" s="35"/>
      <c r="G28" s="36">
        <f t="shared" si="0"/>
        <v>0</v>
      </c>
    </row>
    <row r="29" spans="1:7" ht="15">
      <c r="A29" s="32"/>
      <c r="B29" s="37"/>
      <c r="C29" s="38"/>
      <c r="D29" s="38"/>
      <c r="E29" s="39"/>
      <c r="F29" s="39"/>
      <c r="G29" s="43">
        <f t="shared" si="0"/>
        <v>0</v>
      </c>
    </row>
    <row r="30" spans="1:7" ht="15">
      <c r="A30" s="32"/>
      <c r="B30" s="33"/>
      <c r="C30" s="34"/>
      <c r="D30" s="34"/>
      <c r="E30" s="35"/>
      <c r="F30" s="35"/>
      <c r="G30" s="36">
        <f t="shared" si="0"/>
        <v>0</v>
      </c>
    </row>
    <row r="31" spans="1:7" ht="15">
      <c r="A31" s="32"/>
      <c r="B31" s="37"/>
      <c r="C31" s="38"/>
      <c r="D31" s="38"/>
      <c r="E31" s="39"/>
      <c r="F31" s="39"/>
      <c r="G31" s="43">
        <f t="shared" si="0"/>
        <v>0</v>
      </c>
    </row>
    <row r="32" spans="1:7" ht="15">
      <c r="A32" s="32"/>
      <c r="B32" s="33"/>
      <c r="C32" s="34"/>
      <c r="D32" s="34"/>
      <c r="E32" s="35"/>
      <c r="F32" s="35"/>
      <c r="G32" s="36">
        <f t="shared" si="0"/>
        <v>0</v>
      </c>
    </row>
    <row r="33" spans="1:7" ht="15">
      <c r="A33" s="32"/>
      <c r="B33" s="37"/>
      <c r="C33" s="38"/>
      <c r="D33" s="38"/>
      <c r="E33" s="39"/>
      <c r="F33" s="39"/>
      <c r="G33" s="43">
        <f t="shared" si="0"/>
        <v>0</v>
      </c>
    </row>
    <row r="34" spans="1:7" ht="15">
      <c r="A34" s="32"/>
      <c r="B34" s="33"/>
      <c r="C34" s="34"/>
      <c r="D34" s="34"/>
      <c r="E34" s="35"/>
      <c r="F34" s="35"/>
      <c r="G34" s="36">
        <f t="shared" si="0"/>
        <v>0</v>
      </c>
    </row>
    <row r="35" spans="1:7" ht="15">
      <c r="A35" s="32"/>
      <c r="B35" s="37"/>
      <c r="C35" s="38"/>
      <c r="D35" s="38"/>
      <c r="E35" s="39"/>
      <c r="F35" s="39"/>
      <c r="G35" s="43">
        <f t="shared" si="0"/>
        <v>0</v>
      </c>
    </row>
    <row r="36" spans="1:7" ht="15">
      <c r="A36" s="32"/>
      <c r="B36" s="33"/>
      <c r="C36" s="34"/>
      <c r="D36" s="34"/>
      <c r="E36" s="35"/>
      <c r="F36" s="35"/>
      <c r="G36" s="36">
        <f t="shared" si="0"/>
        <v>0</v>
      </c>
    </row>
    <row r="37" spans="1:7" ht="15">
      <c r="A37" s="32"/>
      <c r="B37" s="37"/>
      <c r="C37" s="38"/>
      <c r="D37" s="38"/>
      <c r="E37" s="39"/>
      <c r="F37" s="39"/>
      <c r="G37" s="43">
        <f t="shared" si="0"/>
        <v>0</v>
      </c>
    </row>
    <row r="38" spans="1:7" ht="15">
      <c r="A38" s="32"/>
      <c r="B38" s="33"/>
      <c r="C38" s="34"/>
      <c r="D38" s="34"/>
      <c r="E38" s="35"/>
      <c r="F38" s="35"/>
      <c r="G38" s="36">
        <f t="shared" si="0"/>
        <v>0</v>
      </c>
    </row>
    <row r="39" spans="1:7" ht="15">
      <c r="A39" s="32"/>
      <c r="B39" s="44"/>
      <c r="C39" s="45"/>
      <c r="D39" s="45"/>
      <c r="E39" s="46"/>
      <c r="F39" s="46"/>
      <c r="G39" s="43">
        <f t="shared" si="0"/>
        <v>0</v>
      </c>
    </row>
    <row r="40" spans="1:7" ht="15">
      <c r="A40" s="32"/>
      <c r="B40" s="33"/>
      <c r="C40" s="34"/>
      <c r="D40" s="34"/>
      <c r="E40" s="35"/>
      <c r="F40" s="35"/>
      <c r="G40" s="36">
        <f t="shared" si="0"/>
        <v>0</v>
      </c>
    </row>
    <row r="41" spans="1:7" ht="15">
      <c r="A41" s="32"/>
      <c r="B41" s="44"/>
      <c r="C41" s="45"/>
      <c r="D41" s="45"/>
      <c r="E41" s="46"/>
      <c r="F41" s="46"/>
      <c r="G41" s="43">
        <f t="shared" si="0"/>
        <v>0</v>
      </c>
    </row>
    <row r="42" spans="1:7" ht="15">
      <c r="A42" s="32"/>
      <c r="B42" s="33"/>
      <c r="C42" s="34"/>
      <c r="D42" s="34"/>
      <c r="E42" s="35"/>
      <c r="F42" s="35"/>
      <c r="G42" s="36">
        <f t="shared" si="0"/>
        <v>0</v>
      </c>
    </row>
    <row r="43" spans="1:7" ht="15">
      <c r="A43" s="32"/>
      <c r="B43" s="44"/>
      <c r="C43" s="45"/>
      <c r="D43" s="45"/>
      <c r="E43" s="46"/>
      <c r="F43" s="46"/>
      <c r="G43" s="43">
        <f t="shared" si="0"/>
        <v>0</v>
      </c>
    </row>
    <row r="44" spans="1:7" ht="15">
      <c r="A44" s="32"/>
      <c r="B44" s="33"/>
      <c r="C44" s="34"/>
      <c r="D44" s="34"/>
      <c r="E44" s="35"/>
      <c r="F44" s="35"/>
      <c r="G44" s="36">
        <f t="shared" si="0"/>
        <v>0</v>
      </c>
    </row>
    <row r="45" spans="1:7" ht="15">
      <c r="A45" s="32"/>
      <c r="B45" s="44"/>
      <c r="C45" s="45"/>
      <c r="D45" s="45"/>
      <c r="E45" s="46"/>
      <c r="F45" s="46"/>
      <c r="G45" s="43">
        <f t="shared" si="0"/>
        <v>0</v>
      </c>
    </row>
    <row r="46" spans="1:7" ht="15">
      <c r="A46" s="32"/>
      <c r="B46" s="33"/>
      <c r="C46" s="34"/>
      <c r="D46" s="34"/>
      <c r="E46" s="35"/>
      <c r="F46" s="35"/>
      <c r="G46" s="36">
        <f t="shared" si="0"/>
        <v>0</v>
      </c>
    </row>
    <row r="47" spans="1:7" ht="15">
      <c r="A47" s="32"/>
      <c r="B47" s="44"/>
      <c r="C47" s="45"/>
      <c r="D47" s="45"/>
      <c r="E47" s="46"/>
      <c r="F47" s="46"/>
      <c r="G47" s="43">
        <f t="shared" si="0"/>
        <v>0</v>
      </c>
    </row>
    <row r="48" spans="1:7" ht="15">
      <c r="A48" s="32"/>
      <c r="B48" s="33"/>
      <c r="C48" s="34"/>
      <c r="D48" s="34"/>
      <c r="E48" s="35"/>
      <c r="F48" s="35"/>
      <c r="G48" s="36">
        <f t="shared" si="0"/>
        <v>0</v>
      </c>
    </row>
    <row r="49" spans="1:7" ht="15">
      <c r="A49" s="32"/>
      <c r="B49" s="37"/>
      <c r="C49" s="38"/>
      <c r="D49" s="38"/>
      <c r="E49" s="39"/>
      <c r="F49" s="39"/>
      <c r="G49" s="43">
        <f t="shared" si="0"/>
        <v>0</v>
      </c>
    </row>
    <row r="50" spans="1:7" ht="15">
      <c r="A50" s="32"/>
      <c r="B50" s="33"/>
      <c r="C50" s="34"/>
      <c r="D50" s="34"/>
      <c r="E50" s="35"/>
      <c r="F50" s="35"/>
      <c r="G50" s="36">
        <f t="shared" si="0"/>
        <v>0</v>
      </c>
    </row>
    <row r="51" spans="1:7" ht="15">
      <c r="A51" s="32"/>
      <c r="B51" s="37"/>
      <c r="C51" s="38"/>
      <c r="D51" s="38"/>
      <c r="E51" s="39"/>
      <c r="F51" s="39"/>
      <c r="G51" s="43">
        <f t="shared" si="0"/>
        <v>0</v>
      </c>
    </row>
    <row r="52" spans="1:7" ht="15">
      <c r="A52" s="32"/>
      <c r="B52" s="33"/>
      <c r="C52" s="34"/>
      <c r="D52" s="34"/>
      <c r="E52" s="35"/>
      <c r="F52" s="35"/>
      <c r="G52" s="36">
        <f t="shared" si="0"/>
        <v>0</v>
      </c>
    </row>
    <row r="53" spans="1:7" ht="15">
      <c r="A53" s="32"/>
      <c r="B53" s="37"/>
      <c r="C53" s="38"/>
      <c r="D53" s="38"/>
      <c r="E53" s="39"/>
      <c r="F53" s="39"/>
      <c r="G53" s="43">
        <f t="shared" si="0"/>
        <v>0</v>
      </c>
    </row>
    <row r="54" spans="1:7" ht="15">
      <c r="A54" s="32"/>
      <c r="B54" s="33"/>
      <c r="C54" s="34"/>
      <c r="D54" s="34"/>
      <c r="E54" s="35"/>
      <c r="F54" s="35"/>
      <c r="G54" s="36">
        <f t="shared" si="0"/>
        <v>0</v>
      </c>
    </row>
    <row r="55" spans="1:7" ht="15">
      <c r="A55" s="32"/>
      <c r="B55" s="37"/>
      <c r="C55" s="38"/>
      <c r="D55" s="38"/>
      <c r="E55" s="39"/>
      <c r="F55" s="39"/>
      <c r="G55" s="43">
        <f t="shared" si="0"/>
        <v>0</v>
      </c>
    </row>
    <row r="56" spans="1:7" ht="15">
      <c r="A56" s="32"/>
      <c r="B56" s="33"/>
      <c r="C56" s="34"/>
      <c r="D56" s="34"/>
      <c r="E56" s="35"/>
      <c r="F56" s="35"/>
      <c r="G56" s="36">
        <f t="shared" si="0"/>
        <v>0</v>
      </c>
    </row>
    <row r="57" spans="1:7" ht="15">
      <c r="A57" s="32"/>
      <c r="B57" s="37"/>
      <c r="C57" s="38"/>
      <c r="D57" s="38"/>
      <c r="E57" s="39"/>
      <c r="F57" s="39"/>
      <c r="G57" s="43">
        <f t="shared" si="0"/>
        <v>0</v>
      </c>
    </row>
    <row r="58" spans="1:7" ht="15">
      <c r="A58" s="32"/>
      <c r="B58" s="33"/>
      <c r="C58" s="34"/>
      <c r="D58" s="34"/>
      <c r="E58" s="35"/>
      <c r="F58" s="35"/>
      <c r="G58" s="36">
        <f t="shared" si="0"/>
        <v>0</v>
      </c>
    </row>
    <row r="59" spans="1:7" ht="15">
      <c r="A59" s="32"/>
      <c r="B59" s="37"/>
      <c r="C59" s="38"/>
      <c r="D59" s="38"/>
      <c r="E59" s="39"/>
      <c r="F59" s="39"/>
      <c r="G59" s="43">
        <f t="shared" si="0"/>
        <v>0</v>
      </c>
    </row>
    <row r="60" spans="1:7" ht="15">
      <c r="A60" s="32"/>
      <c r="B60" s="33"/>
      <c r="C60" s="34"/>
      <c r="D60" s="34"/>
      <c r="E60" s="35"/>
      <c r="F60" s="35"/>
      <c r="G60" s="36">
        <f t="shared" si="0"/>
        <v>0</v>
      </c>
    </row>
    <row r="61" spans="1:7" ht="15">
      <c r="A61" s="32"/>
      <c r="B61" s="37"/>
      <c r="C61" s="38"/>
      <c r="D61" s="38"/>
      <c r="E61" s="39"/>
      <c r="F61" s="39"/>
      <c r="G61" s="43">
        <f t="shared" si="0"/>
        <v>0</v>
      </c>
    </row>
    <row r="62" spans="1:7" ht="15">
      <c r="A62" s="32"/>
      <c r="B62" s="33"/>
      <c r="C62" s="34"/>
      <c r="D62" s="34"/>
      <c r="E62" s="35"/>
      <c r="F62" s="35"/>
      <c r="G62" s="36">
        <f t="shared" si="0"/>
        <v>0</v>
      </c>
    </row>
    <row r="63" spans="1:7" ht="15">
      <c r="A63" s="32"/>
      <c r="B63" s="37"/>
      <c r="C63" s="38"/>
      <c r="D63" s="38"/>
      <c r="E63" s="39"/>
      <c r="F63" s="39"/>
      <c r="G63" s="43">
        <f t="shared" si="0"/>
        <v>0</v>
      </c>
    </row>
    <row r="64" spans="1:7" ht="15">
      <c r="A64" s="32"/>
      <c r="B64" s="33"/>
      <c r="C64" s="34"/>
      <c r="D64" s="34"/>
      <c r="E64" s="35"/>
      <c r="F64" s="35"/>
      <c r="G64" s="36">
        <f t="shared" si="0"/>
        <v>0</v>
      </c>
    </row>
    <row r="65" spans="1:7" ht="15">
      <c r="A65" s="32"/>
      <c r="B65" s="37"/>
      <c r="C65" s="38"/>
      <c r="D65" s="38"/>
      <c r="E65" s="39"/>
      <c r="F65" s="39"/>
      <c r="G65" s="43">
        <f t="shared" si="0"/>
        <v>0</v>
      </c>
    </row>
    <row r="66" spans="1:7" ht="15">
      <c r="A66" s="32"/>
      <c r="B66" s="33"/>
      <c r="C66" s="34"/>
      <c r="D66" s="34"/>
      <c r="E66" s="345" t="s">
        <v>26</v>
      </c>
      <c r="F66" s="346"/>
      <c r="G66" s="41">
        <f>SUM(G1+G2+G3)</f>
        <v>4449.42</v>
      </c>
    </row>
  </sheetData>
  <mergeCells count="3">
    <mergeCell ref="A1:D2"/>
    <mergeCell ref="E1:F1"/>
    <mergeCell ref="E66:F66"/>
  </mergeCells>
  <pageMargins left="0.7" right="0.7" top="0.75" bottom="0.75" header="0.3" footer="0.3"/>
  <pageSetup scale="66" orientation="portrait" r:id="rId1"/>
  <headerFooter>
    <oddHeader>&amp;CSCHOOL NAME HERE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Normal="100" workbookViewId="0">
      <selection activeCell="E30" sqref="E30"/>
    </sheetView>
  </sheetViews>
  <sheetFormatPr defaultRowHeight="12.75"/>
  <cols>
    <col min="1" max="1" width="34" customWidth="1"/>
    <col min="2" max="2" width="14.7109375" style="59" customWidth="1"/>
    <col min="3" max="4" width="14.7109375" style="60" customWidth="1"/>
    <col min="5" max="5" width="2.28515625" style="60" customWidth="1"/>
    <col min="6" max="6" width="14.7109375" style="61" customWidth="1"/>
    <col min="7" max="7" width="14.7109375" style="62" customWidth="1"/>
    <col min="8" max="8" width="10.28515625" style="63" bestFit="1" customWidth="1"/>
  </cols>
  <sheetData>
    <row r="1" spans="1:8" ht="20.25">
      <c r="A1" s="350" t="s">
        <v>0</v>
      </c>
      <c r="B1" s="350"/>
      <c r="C1" s="350"/>
      <c r="D1" s="350"/>
      <c r="E1" s="350"/>
      <c r="F1" s="350"/>
      <c r="G1" s="350"/>
      <c r="H1" s="350"/>
    </row>
    <row r="2" spans="1:8" ht="23.25">
      <c r="A2" s="351" t="s">
        <v>139</v>
      </c>
      <c r="B2" s="351"/>
      <c r="C2" s="351"/>
      <c r="D2" s="351"/>
      <c r="E2" s="351"/>
      <c r="F2" s="351"/>
      <c r="G2" s="351"/>
      <c r="H2" s="351"/>
    </row>
    <row r="3" spans="1:8" ht="20.25">
      <c r="A3" s="350" t="s">
        <v>45</v>
      </c>
      <c r="B3" s="350"/>
      <c r="C3" s="350"/>
      <c r="D3" s="350"/>
      <c r="E3" s="350"/>
      <c r="F3" s="350"/>
      <c r="G3" s="350"/>
      <c r="H3" s="350"/>
    </row>
    <row r="5" spans="1:8" ht="15.75">
      <c r="A5" s="47" t="s">
        <v>60</v>
      </c>
      <c r="B5" s="349">
        <v>41820</v>
      </c>
      <c r="C5" s="349"/>
      <c r="D5" s="349"/>
    </row>
    <row r="6" spans="1:8" ht="15.75">
      <c r="A6" s="47" t="s">
        <v>59</v>
      </c>
      <c r="B6" s="348" t="s">
        <v>68</v>
      </c>
      <c r="C6" s="349"/>
      <c r="D6" s="349"/>
    </row>
    <row r="7" spans="1:8" s="76" customFormat="1" ht="15.75">
      <c r="A7" s="104"/>
      <c r="B7" s="105"/>
      <c r="C7" s="105"/>
      <c r="D7" s="105"/>
      <c r="E7" s="62"/>
      <c r="F7" s="61"/>
      <c r="G7" s="62"/>
      <c r="H7" s="63"/>
    </row>
    <row r="8" spans="1:8" s="76" customFormat="1" ht="15.75">
      <c r="A8" s="104"/>
      <c r="B8" s="106"/>
      <c r="C8" s="107" t="s">
        <v>61</v>
      </c>
      <c r="D8" s="105"/>
      <c r="E8" s="62"/>
      <c r="F8" s="61"/>
      <c r="G8" s="62"/>
      <c r="H8" s="63"/>
    </row>
    <row r="9" spans="1:8">
      <c r="B9" s="74"/>
      <c r="C9" s="108" t="s">
        <v>62</v>
      </c>
    </row>
    <row r="10" spans="1:8">
      <c r="A10" s="5" t="s">
        <v>30</v>
      </c>
      <c r="B10" s="66" t="s">
        <v>69</v>
      </c>
      <c r="C10" s="67" t="s">
        <v>28</v>
      </c>
      <c r="D10" s="65" t="s">
        <v>71</v>
      </c>
      <c r="E10" s="68"/>
      <c r="F10" s="69" t="s">
        <v>70</v>
      </c>
      <c r="G10" s="65" t="s">
        <v>32</v>
      </c>
    </row>
    <row r="11" spans="1:8">
      <c r="A11" s="93" t="s">
        <v>46</v>
      </c>
      <c r="B11" s="94">
        <v>5</v>
      </c>
      <c r="C11" s="95">
        <v>0.75</v>
      </c>
      <c r="D11" s="80">
        <f>B11*C11</f>
        <v>3.75</v>
      </c>
      <c r="E11" s="82"/>
      <c r="F11" s="97">
        <v>2</v>
      </c>
      <c r="G11" s="80">
        <f>B11*F11</f>
        <v>10</v>
      </c>
    </row>
    <row r="12" spans="1:8">
      <c r="A12" s="93" t="s">
        <v>47</v>
      </c>
      <c r="B12" s="94">
        <v>5</v>
      </c>
      <c r="C12" s="95">
        <v>0.5</v>
      </c>
      <c r="D12" s="80">
        <f>B12*C12</f>
        <v>2.5</v>
      </c>
      <c r="E12" s="82"/>
      <c r="F12" s="97">
        <v>1</v>
      </c>
      <c r="G12" s="80">
        <f>B12*F12</f>
        <v>5</v>
      </c>
    </row>
    <row r="13" spans="1:8">
      <c r="A13" s="96"/>
      <c r="B13" s="94"/>
      <c r="C13" s="95"/>
      <c r="D13" s="80">
        <f>B13*C13</f>
        <v>0</v>
      </c>
      <c r="E13" s="82"/>
      <c r="F13" s="97"/>
      <c r="G13" s="80">
        <f>B13*F13</f>
        <v>0</v>
      </c>
    </row>
    <row r="14" spans="1:8">
      <c r="A14" s="96"/>
      <c r="B14" s="94"/>
      <c r="C14" s="95"/>
      <c r="D14" s="80">
        <f>B14*C14</f>
        <v>0</v>
      </c>
      <c r="E14" s="82"/>
      <c r="F14" s="97"/>
      <c r="G14" s="80">
        <f>B14*F14</f>
        <v>0</v>
      </c>
    </row>
    <row r="15" spans="1:8">
      <c r="A15" s="96"/>
      <c r="B15" s="94"/>
      <c r="C15" s="95"/>
      <c r="D15" s="80">
        <f>B15*C15</f>
        <v>0</v>
      </c>
      <c r="E15" s="82"/>
      <c r="F15" s="97"/>
      <c r="G15" s="80">
        <f>B15*F15</f>
        <v>0</v>
      </c>
    </row>
    <row r="16" spans="1:8">
      <c r="A16" s="91" t="s">
        <v>31</v>
      </c>
      <c r="B16" s="92">
        <f>SUM(B11:B15)</f>
        <v>10</v>
      </c>
      <c r="C16" s="81"/>
      <c r="D16" s="81">
        <f>SUM(D11:D15)</f>
        <v>6.25</v>
      </c>
      <c r="E16" s="81"/>
      <c r="F16" s="88"/>
      <c r="G16" s="81">
        <f>SUM(G11:G15)</f>
        <v>15</v>
      </c>
    </row>
    <row r="17" spans="1:7">
      <c r="D17" s="62"/>
      <c r="E17" s="64"/>
    </row>
    <row r="18" spans="1:7">
      <c r="A18" s="5" t="s">
        <v>29</v>
      </c>
      <c r="D18" s="62"/>
      <c r="E18" s="64"/>
    </row>
    <row r="19" spans="1:7">
      <c r="A19" s="79" t="str">
        <f>+A11</f>
        <v>Pizza Slices</v>
      </c>
      <c r="B19" s="94">
        <v>5</v>
      </c>
      <c r="C19" s="80">
        <f>+C11</f>
        <v>0.75</v>
      </c>
      <c r="D19" s="80">
        <f>B19*C19</f>
        <v>3.75</v>
      </c>
      <c r="E19" s="82"/>
      <c r="F19" s="83">
        <v>2</v>
      </c>
      <c r="G19" s="80">
        <f>B19*F19</f>
        <v>10</v>
      </c>
    </row>
    <row r="20" spans="1:7">
      <c r="A20" s="79" t="str">
        <f>+A12</f>
        <v>Soda</v>
      </c>
      <c r="B20" s="94">
        <v>3</v>
      </c>
      <c r="C20" s="80">
        <f>+C12</f>
        <v>0.5</v>
      </c>
      <c r="D20" s="80">
        <f>B20*C20</f>
        <v>1.5</v>
      </c>
      <c r="E20" s="82"/>
      <c r="F20" s="83">
        <v>1</v>
      </c>
      <c r="G20" s="80">
        <f>B20*F20</f>
        <v>3</v>
      </c>
    </row>
    <row r="21" spans="1:7">
      <c r="A21" s="89">
        <f>+A13</f>
        <v>0</v>
      </c>
      <c r="B21" s="94"/>
      <c r="C21" s="80">
        <f>+C13</f>
        <v>0</v>
      </c>
      <c r="D21" s="80">
        <f>B21*C21</f>
        <v>0</v>
      </c>
      <c r="E21" s="82"/>
      <c r="F21" s="83"/>
      <c r="G21" s="80">
        <f>B21*F21</f>
        <v>0</v>
      </c>
    </row>
    <row r="22" spans="1:7">
      <c r="A22" s="89">
        <f>+A14</f>
        <v>0</v>
      </c>
      <c r="B22" s="94"/>
      <c r="C22" s="80">
        <f>+C14</f>
        <v>0</v>
      </c>
      <c r="D22" s="80">
        <f>B22*C22</f>
        <v>0</v>
      </c>
      <c r="E22" s="82"/>
      <c r="F22" s="83"/>
      <c r="G22" s="80">
        <f>B22*F22</f>
        <v>0</v>
      </c>
    </row>
    <row r="23" spans="1:7">
      <c r="A23" s="89">
        <f>+A15</f>
        <v>0</v>
      </c>
      <c r="B23" s="94"/>
      <c r="C23" s="80">
        <f>+C15</f>
        <v>0</v>
      </c>
      <c r="D23" s="80">
        <f>B23*C23</f>
        <v>0</v>
      </c>
      <c r="E23" s="82"/>
      <c r="F23" s="83"/>
      <c r="G23" s="80">
        <f>B23*F23</f>
        <v>0</v>
      </c>
    </row>
    <row r="24" spans="1:7">
      <c r="A24" s="85" t="s">
        <v>32</v>
      </c>
      <c r="B24" s="86">
        <f>SUM(B19:B23)</f>
        <v>8</v>
      </c>
      <c r="C24" s="87"/>
      <c r="D24" s="81">
        <f>SUM(D19:D23)</f>
        <v>5.25</v>
      </c>
      <c r="E24" s="82"/>
      <c r="F24" s="88"/>
      <c r="G24" s="90">
        <f>SUM(G19:G23)</f>
        <v>13</v>
      </c>
    </row>
    <row r="25" spans="1:7">
      <c r="D25" s="62"/>
      <c r="E25" s="64"/>
    </row>
    <row r="26" spans="1:7">
      <c r="A26" s="5" t="s">
        <v>137</v>
      </c>
      <c r="D26" s="62"/>
      <c r="E26" s="64"/>
    </row>
    <row r="27" spans="1:7">
      <c r="A27" s="79" t="str">
        <f>+A11</f>
        <v>Pizza Slices</v>
      </c>
      <c r="B27" s="99">
        <f t="shared" ref="B27:B32" si="0">+B11-B19</f>
        <v>0</v>
      </c>
      <c r="C27" s="100">
        <f>+C19</f>
        <v>0.75</v>
      </c>
      <c r="D27" s="80">
        <f>B27*C27</f>
        <v>0</v>
      </c>
      <c r="E27" s="82"/>
      <c r="F27" s="83">
        <f>+F19</f>
        <v>2</v>
      </c>
      <c r="G27" s="80">
        <f>B27*F27</f>
        <v>0</v>
      </c>
    </row>
    <row r="28" spans="1:7">
      <c r="A28" s="79" t="str">
        <f>+A20</f>
        <v>Soda</v>
      </c>
      <c r="B28" s="99">
        <f t="shared" si="0"/>
        <v>2</v>
      </c>
      <c r="C28" s="100">
        <f>+C20</f>
        <v>0.5</v>
      </c>
      <c r="D28" s="80">
        <f>B28*C28</f>
        <v>1</v>
      </c>
      <c r="E28" s="82"/>
      <c r="F28" s="83">
        <f>+F20</f>
        <v>1</v>
      </c>
      <c r="G28" s="80">
        <f>B28*F28</f>
        <v>2</v>
      </c>
    </row>
    <row r="29" spans="1:7">
      <c r="A29" s="98">
        <f>+A21</f>
        <v>0</v>
      </c>
      <c r="B29" s="99">
        <f t="shared" si="0"/>
        <v>0</v>
      </c>
      <c r="C29" s="100">
        <f>+C21</f>
        <v>0</v>
      </c>
      <c r="D29" s="80">
        <f>B29*C29</f>
        <v>0</v>
      </c>
      <c r="E29" s="82"/>
      <c r="F29" s="83">
        <f>+F21</f>
        <v>0</v>
      </c>
      <c r="G29" s="80">
        <f>B29*F29</f>
        <v>0</v>
      </c>
    </row>
    <row r="30" spans="1:7">
      <c r="A30" s="98">
        <f>+A22</f>
        <v>0</v>
      </c>
      <c r="B30" s="99">
        <f t="shared" si="0"/>
        <v>0</v>
      </c>
      <c r="C30" s="100">
        <f>+C22</f>
        <v>0</v>
      </c>
      <c r="D30" s="80">
        <f>B30*C30</f>
        <v>0</v>
      </c>
      <c r="E30" s="82"/>
      <c r="F30" s="83">
        <f>+F22</f>
        <v>0</v>
      </c>
      <c r="G30" s="80">
        <f>B30*F30</f>
        <v>0</v>
      </c>
    </row>
    <row r="31" spans="1:7">
      <c r="A31" s="98">
        <f>+A23</f>
        <v>0</v>
      </c>
      <c r="B31" s="99">
        <f t="shared" si="0"/>
        <v>0</v>
      </c>
      <c r="C31" s="100">
        <f>+C23</f>
        <v>0</v>
      </c>
      <c r="D31" s="80">
        <f>B31*C31</f>
        <v>0</v>
      </c>
      <c r="E31" s="82"/>
      <c r="F31" s="83">
        <f>+F23</f>
        <v>0</v>
      </c>
      <c r="G31" s="80">
        <f>B31*F31</f>
        <v>0</v>
      </c>
    </row>
    <row r="32" spans="1:7">
      <c r="A32" s="5" t="s">
        <v>33</v>
      </c>
      <c r="B32" s="66">
        <f t="shared" si="0"/>
        <v>2</v>
      </c>
      <c r="D32" s="65">
        <f>SUM(D27:D31)</f>
        <v>1</v>
      </c>
      <c r="E32" s="68"/>
      <c r="G32" s="62">
        <f>SUM(G27:G31)</f>
        <v>2</v>
      </c>
    </row>
    <row r="33" spans="1:7">
      <c r="A33" s="5"/>
      <c r="D33" s="67"/>
      <c r="E33" s="68"/>
    </row>
    <row r="34" spans="1:7">
      <c r="A34" s="5" t="s">
        <v>34</v>
      </c>
      <c r="D34" s="67"/>
      <c r="E34" s="68"/>
    </row>
    <row r="35" spans="1:7">
      <c r="A35" s="84" t="str">
        <f>+A27</f>
        <v>Pizza Slices</v>
      </c>
      <c r="B35" s="94">
        <v>0</v>
      </c>
      <c r="C35" s="80">
        <f>+C27</f>
        <v>0.75</v>
      </c>
      <c r="D35" s="80">
        <f>B35*C35</f>
        <v>0</v>
      </c>
      <c r="E35" s="82"/>
      <c r="F35" s="83">
        <f>+F27</f>
        <v>2</v>
      </c>
      <c r="G35" s="80">
        <f>B35*F35</f>
        <v>0</v>
      </c>
    </row>
    <row r="36" spans="1:7">
      <c r="A36" s="84" t="str">
        <f>+A28</f>
        <v>Soda</v>
      </c>
      <c r="B36" s="94">
        <v>1</v>
      </c>
      <c r="C36" s="80">
        <f>+C28</f>
        <v>0.5</v>
      </c>
      <c r="D36" s="80">
        <f>B36*C36</f>
        <v>0.5</v>
      </c>
      <c r="E36" s="82"/>
      <c r="F36" s="83">
        <f>+F28</f>
        <v>1</v>
      </c>
      <c r="G36" s="80">
        <f>B36*F36</f>
        <v>1</v>
      </c>
    </row>
    <row r="37" spans="1:7">
      <c r="A37" s="84">
        <f>+A29</f>
        <v>0</v>
      </c>
      <c r="B37" s="94"/>
      <c r="C37" s="80">
        <f>+C29</f>
        <v>0</v>
      </c>
      <c r="D37" s="80">
        <f>B37*C37</f>
        <v>0</v>
      </c>
      <c r="E37" s="82"/>
      <c r="F37" s="83">
        <f>+F29</f>
        <v>0</v>
      </c>
      <c r="G37" s="80">
        <f>B37*F37</f>
        <v>0</v>
      </c>
    </row>
    <row r="38" spans="1:7">
      <c r="A38" s="84">
        <f>+A30</f>
        <v>0</v>
      </c>
      <c r="B38" s="94"/>
      <c r="C38" s="80">
        <f>+C30</f>
        <v>0</v>
      </c>
      <c r="D38" s="80">
        <f>B38*C38</f>
        <v>0</v>
      </c>
      <c r="E38" s="82"/>
      <c r="F38" s="83">
        <f>+F30</f>
        <v>0</v>
      </c>
      <c r="G38" s="80">
        <f>B38*F38</f>
        <v>0</v>
      </c>
    </row>
    <row r="39" spans="1:7">
      <c r="A39" s="84">
        <f>+A31</f>
        <v>0</v>
      </c>
      <c r="B39" s="94"/>
      <c r="C39" s="80">
        <f>+C31</f>
        <v>0</v>
      </c>
      <c r="D39" s="80">
        <f>B39*C39</f>
        <v>0</v>
      </c>
      <c r="E39" s="82"/>
      <c r="F39" s="83">
        <f>+F31</f>
        <v>0</v>
      </c>
      <c r="G39" s="80">
        <f>B39*F39</f>
        <v>0</v>
      </c>
    </row>
    <row r="40" spans="1:7">
      <c r="A40" s="5" t="s">
        <v>35</v>
      </c>
      <c r="B40" s="66">
        <f>SUM(B35:B39)</f>
        <v>1</v>
      </c>
      <c r="D40" s="67">
        <f>SUM(D35:D39)</f>
        <v>0.5</v>
      </c>
      <c r="E40" s="68"/>
      <c r="G40" s="62">
        <f>SUM(G35:G39)</f>
        <v>1</v>
      </c>
    </row>
    <row r="41" spans="1:7">
      <c r="A41" s="5" t="s">
        <v>135</v>
      </c>
      <c r="B41" s="101">
        <f>+B40-B32</f>
        <v>-1</v>
      </c>
      <c r="D41" s="67">
        <f>D32-D40</f>
        <v>0.5</v>
      </c>
      <c r="E41" s="68"/>
      <c r="G41" s="67">
        <f>G32-G40</f>
        <v>1</v>
      </c>
    </row>
    <row r="42" spans="1:7">
      <c r="A42" s="5"/>
      <c r="D42" s="67"/>
      <c r="E42" s="65"/>
    </row>
    <row r="43" spans="1:7">
      <c r="A43" s="61" t="s">
        <v>36</v>
      </c>
      <c r="B43" s="62"/>
      <c r="C43" s="63"/>
      <c r="E43" s="62"/>
    </row>
    <row r="44" spans="1:7">
      <c r="A44" s="77" t="s">
        <v>31</v>
      </c>
      <c r="B44" s="62"/>
      <c r="C44" s="62">
        <f>G16</f>
        <v>15</v>
      </c>
      <c r="F44" s="75" t="s">
        <v>73</v>
      </c>
      <c r="G44" s="145"/>
    </row>
    <row r="45" spans="1:7">
      <c r="A45" s="61" t="s">
        <v>37</v>
      </c>
      <c r="B45" s="62"/>
      <c r="C45" s="62">
        <f>-G41</f>
        <v>-1</v>
      </c>
      <c r="F45" s="191" t="s">
        <v>136</v>
      </c>
      <c r="G45" s="145"/>
    </row>
    <row r="46" spans="1:7">
      <c r="A46" s="69" t="s">
        <v>38</v>
      </c>
      <c r="B46" s="65"/>
      <c r="C46" s="65">
        <f>SUM(C44:C45)</f>
        <v>14</v>
      </c>
      <c r="D46" s="67"/>
      <c r="E46" s="65"/>
    </row>
    <row r="47" spans="1:7">
      <c r="A47" s="61" t="s">
        <v>39</v>
      </c>
      <c r="B47" s="62"/>
      <c r="C47" s="78">
        <v>13.75</v>
      </c>
      <c r="E47" s="62"/>
    </row>
    <row r="48" spans="1:7" ht="6.75" customHeight="1">
      <c r="A48" s="61"/>
      <c r="B48" s="62"/>
      <c r="C48" s="63"/>
      <c r="D48" s="67"/>
      <c r="E48" s="65"/>
    </row>
    <row r="49" spans="1:5">
      <c r="A49" s="69" t="s">
        <v>40</v>
      </c>
      <c r="B49" s="65"/>
      <c r="C49" s="70">
        <f>+C47-C46</f>
        <v>-0.25</v>
      </c>
      <c r="D49" s="67"/>
      <c r="E49" s="65"/>
    </row>
    <row r="50" spans="1:5">
      <c r="A50" s="69" t="s">
        <v>41</v>
      </c>
      <c r="B50" s="65"/>
      <c r="C50" s="63"/>
      <c r="E50" s="62"/>
    </row>
    <row r="51" spans="1:5">
      <c r="A51" s="347" t="s">
        <v>48</v>
      </c>
      <c r="B51" s="347"/>
      <c r="C51" s="347"/>
      <c r="E51" s="62"/>
    </row>
    <row r="52" spans="1:5">
      <c r="A52" s="347"/>
      <c r="B52" s="347"/>
      <c r="C52" s="347"/>
      <c r="E52" s="62"/>
    </row>
  </sheetData>
  <mergeCells count="6">
    <mergeCell ref="A51:C52"/>
    <mergeCell ref="B6:D6"/>
    <mergeCell ref="B5:D5"/>
    <mergeCell ref="A1:H1"/>
    <mergeCell ref="A2:H2"/>
    <mergeCell ref="A3:H3"/>
  </mergeCells>
  <pageMargins left="0.7" right="0.7" top="0.75" bottom="0.75" header="0.3" footer="0.3"/>
  <pageSetup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view="pageBreakPreview" zoomScale="80" zoomScaleNormal="100" zoomScaleSheetLayoutView="80" workbookViewId="0">
      <selection activeCell="E30" sqref="E30"/>
    </sheetView>
  </sheetViews>
  <sheetFormatPr defaultRowHeight="12.75"/>
  <cols>
    <col min="1" max="1" width="23.7109375" style="113" customWidth="1"/>
    <col min="2" max="2" width="2.7109375" style="3" customWidth="1"/>
    <col min="3" max="3" width="42.7109375" style="3" customWidth="1"/>
    <col min="4" max="4" width="2.7109375" style="3" customWidth="1"/>
    <col min="5" max="5" width="14.140625" style="119" bestFit="1" customWidth="1"/>
    <col min="6" max="6" width="2.7109375" style="3" customWidth="1"/>
    <col min="7" max="7" width="14.7109375" style="3" bestFit="1" customWidth="1"/>
    <col min="8" max="8" width="2.7109375" style="3" customWidth="1"/>
    <col min="9" max="9" width="11.7109375" style="3" customWidth="1"/>
    <col min="10" max="10" width="2.7109375" customWidth="1"/>
    <col min="11" max="11" width="23.140625" customWidth="1"/>
    <col min="12" max="12" width="2.42578125" customWidth="1"/>
    <col min="13" max="13" width="37.5703125" customWidth="1"/>
  </cols>
  <sheetData>
    <row r="1" spans="1:13" ht="20.25">
      <c r="A1" s="350" t="s">
        <v>0</v>
      </c>
      <c r="B1" s="350"/>
      <c r="C1" s="350"/>
      <c r="D1" s="350"/>
      <c r="E1" s="350"/>
      <c r="F1" s="350"/>
      <c r="G1" s="350"/>
      <c r="H1" s="350"/>
      <c r="I1" s="350"/>
      <c r="J1" s="350"/>
      <c r="K1" s="350"/>
      <c r="L1" s="350"/>
      <c r="M1" s="350"/>
    </row>
    <row r="2" spans="1:13" ht="23.25">
      <c r="A2" s="351" t="s">
        <v>139</v>
      </c>
      <c r="B2" s="351"/>
      <c r="C2" s="351"/>
      <c r="D2" s="351"/>
      <c r="E2" s="351"/>
      <c r="F2" s="351"/>
      <c r="G2" s="351"/>
      <c r="H2" s="351"/>
      <c r="I2" s="351"/>
      <c r="J2" s="351"/>
      <c r="K2" s="351"/>
      <c r="L2" s="351"/>
      <c r="M2" s="351"/>
    </row>
    <row r="3" spans="1:13" ht="20.25">
      <c r="A3" s="350" t="s">
        <v>49</v>
      </c>
      <c r="B3" s="350"/>
      <c r="C3" s="350"/>
      <c r="D3" s="350"/>
      <c r="E3" s="350"/>
      <c r="F3" s="350"/>
      <c r="G3" s="350"/>
      <c r="H3" s="350"/>
      <c r="I3" s="350"/>
      <c r="J3" s="350"/>
      <c r="K3" s="350"/>
      <c r="L3" s="350"/>
      <c r="M3" s="350"/>
    </row>
    <row r="4" spans="1:13" ht="20.25">
      <c r="A4" s="112"/>
      <c r="B4" s="57"/>
      <c r="C4" s="57"/>
      <c r="D4" s="57"/>
      <c r="E4" s="118"/>
      <c r="F4" s="57"/>
      <c r="G4" s="57"/>
      <c r="H4" s="57"/>
      <c r="I4" s="57"/>
      <c r="J4" s="57"/>
      <c r="K4" s="57"/>
    </row>
    <row r="5" spans="1:13" s="76" customFormat="1">
      <c r="A5" s="106"/>
      <c r="B5" s="109" t="s">
        <v>61</v>
      </c>
      <c r="C5" s="62"/>
      <c r="F5" s="61"/>
      <c r="G5" s="62"/>
      <c r="H5" s="63"/>
    </row>
    <row r="6" spans="1:13">
      <c r="A6" s="74"/>
      <c r="B6" s="110" t="s">
        <v>62</v>
      </c>
      <c r="C6" s="60"/>
      <c r="F6" s="61"/>
      <c r="G6" s="62"/>
      <c r="H6" s="63"/>
      <c r="I6"/>
    </row>
    <row r="7" spans="1:13" ht="15">
      <c r="A7" s="114"/>
    </row>
    <row r="8" spans="1:13" ht="15">
      <c r="A8" s="114" t="s">
        <v>50</v>
      </c>
      <c r="C8" s="102"/>
    </row>
    <row r="10" spans="1:13" ht="15">
      <c r="A10" s="114" t="s">
        <v>51</v>
      </c>
      <c r="C10" s="144" t="s">
        <v>72</v>
      </c>
    </row>
    <row r="11" spans="1:13" ht="15">
      <c r="A11" s="114" t="s">
        <v>52</v>
      </c>
      <c r="C11" s="143" t="s">
        <v>53</v>
      </c>
      <c r="E11" s="120"/>
      <c r="G11" s="143" t="s">
        <v>54</v>
      </c>
      <c r="I11" s="102"/>
    </row>
    <row r="12" spans="1:13" ht="15.75">
      <c r="A12" s="111" t="s">
        <v>42</v>
      </c>
      <c r="B12" s="71"/>
      <c r="C12" s="71"/>
      <c r="D12" s="71"/>
      <c r="E12" s="121"/>
      <c r="F12" s="71"/>
      <c r="G12" s="71"/>
      <c r="H12" s="71"/>
      <c r="I12" s="71"/>
    </row>
    <row r="13" spans="1:13" s="1" customFormat="1" ht="15.75">
      <c r="A13" s="111"/>
      <c r="B13" s="71"/>
      <c r="C13" s="71"/>
      <c r="D13" s="71"/>
      <c r="E13" s="121"/>
      <c r="F13" s="71"/>
      <c r="G13" s="71"/>
      <c r="H13" s="71"/>
      <c r="I13" s="71"/>
    </row>
    <row r="14" spans="1:13" s="1" customFormat="1" ht="15.75">
      <c r="A14" s="111"/>
      <c r="B14" s="71"/>
      <c r="C14" s="71"/>
      <c r="D14" s="71"/>
      <c r="E14" s="121"/>
      <c r="F14" s="71"/>
      <c r="G14" s="71"/>
      <c r="H14" s="71"/>
      <c r="I14" s="71"/>
    </row>
    <row r="15" spans="1:13" s="1" customFormat="1" ht="15.75">
      <c r="A15" s="111"/>
      <c r="B15" s="71"/>
      <c r="C15" s="71"/>
      <c r="D15" s="71"/>
      <c r="E15" s="121"/>
      <c r="F15" s="71"/>
      <c r="G15" s="71"/>
      <c r="H15" s="71"/>
      <c r="I15" s="71"/>
    </row>
    <row r="16" spans="1:13" s="1" customFormat="1" ht="15.75">
      <c r="A16" s="115" t="s">
        <v>55</v>
      </c>
      <c r="B16" s="71"/>
      <c r="C16" s="103" t="s">
        <v>43</v>
      </c>
      <c r="D16" s="71"/>
      <c r="E16" s="122" t="s">
        <v>56</v>
      </c>
      <c r="F16" s="71"/>
      <c r="G16" s="103" t="s">
        <v>57</v>
      </c>
      <c r="H16" s="71"/>
      <c r="I16" s="103" t="s">
        <v>54</v>
      </c>
      <c r="K16" s="103" t="s">
        <v>58</v>
      </c>
      <c r="M16" s="103" t="s">
        <v>65</v>
      </c>
    </row>
    <row r="17" spans="1:13" s="1" customFormat="1" ht="15.75">
      <c r="A17" s="131" t="s">
        <v>66</v>
      </c>
      <c r="B17" s="71"/>
      <c r="C17" s="129"/>
      <c r="D17" s="71"/>
      <c r="E17" s="130"/>
      <c r="F17" s="71"/>
      <c r="G17" s="129"/>
      <c r="H17" s="71"/>
      <c r="I17" s="129"/>
      <c r="K17" s="132"/>
      <c r="M17" s="52"/>
    </row>
    <row r="18" spans="1:13" s="1" customFormat="1" ht="15.75">
      <c r="A18" s="123">
        <v>41750</v>
      </c>
      <c r="B18" s="71"/>
      <c r="C18" s="124" t="s">
        <v>63</v>
      </c>
      <c r="D18" s="71"/>
      <c r="E18" s="125">
        <v>0.75</v>
      </c>
      <c r="F18" s="71"/>
      <c r="G18" s="124">
        <v>1</v>
      </c>
      <c r="H18" s="71"/>
      <c r="I18" s="124">
        <v>98</v>
      </c>
      <c r="J18" s="48"/>
      <c r="K18" s="138">
        <f>+I18-G18</f>
        <v>97</v>
      </c>
      <c r="L18" s="48"/>
      <c r="M18" s="138"/>
    </row>
    <row r="19" spans="1:13" s="1" customFormat="1" ht="15.75">
      <c r="A19" s="123"/>
      <c r="B19" s="71"/>
      <c r="C19" s="124"/>
      <c r="D19" s="71"/>
      <c r="E19" s="125"/>
      <c r="F19" s="71"/>
      <c r="G19" s="124"/>
      <c r="H19" s="71"/>
      <c r="I19" s="124"/>
      <c r="J19" s="48"/>
      <c r="K19" s="138"/>
      <c r="L19" s="48"/>
      <c r="M19" s="138"/>
    </row>
    <row r="20" spans="1:13" ht="15.75">
      <c r="A20" s="123"/>
      <c r="B20" s="71"/>
      <c r="C20" s="124"/>
      <c r="D20" s="71"/>
      <c r="E20" s="125"/>
      <c r="F20" s="71"/>
      <c r="G20" s="124"/>
      <c r="H20" s="71"/>
      <c r="I20" s="124"/>
      <c r="J20" s="73"/>
      <c r="K20" s="142"/>
      <c r="L20" s="73"/>
      <c r="M20" s="142"/>
    </row>
    <row r="21" spans="1:13" ht="15.75">
      <c r="A21" s="123">
        <v>41759</v>
      </c>
      <c r="B21" s="71"/>
      <c r="C21" s="124" t="s">
        <v>67</v>
      </c>
      <c r="D21" s="71"/>
      <c r="E21" s="125">
        <v>1</v>
      </c>
      <c r="F21" s="71"/>
      <c r="G21" s="124">
        <v>99</v>
      </c>
      <c r="H21" s="71"/>
      <c r="I21" s="124">
        <v>143</v>
      </c>
      <c r="J21" s="73"/>
      <c r="K21" s="142">
        <f>+I21-G21</f>
        <v>44</v>
      </c>
      <c r="L21" s="73"/>
      <c r="M21" s="142"/>
    </row>
    <row r="22" spans="1:13" ht="15.75">
      <c r="A22" s="123"/>
      <c r="B22" s="71"/>
      <c r="C22" s="124"/>
      <c r="D22" s="71"/>
      <c r="E22" s="125"/>
      <c r="F22" s="71"/>
      <c r="G22" s="124"/>
      <c r="H22" s="71"/>
      <c r="I22" s="124"/>
      <c r="J22" s="73"/>
      <c r="K22" s="142"/>
      <c r="L22" s="73"/>
      <c r="M22" s="142"/>
    </row>
    <row r="23" spans="1:13" ht="15.75">
      <c r="A23" s="123"/>
      <c r="B23" s="71"/>
      <c r="C23" s="124"/>
      <c r="D23" s="71"/>
      <c r="E23" s="125"/>
      <c r="F23" s="71"/>
      <c r="G23" s="124"/>
      <c r="H23" s="71"/>
      <c r="I23" s="124"/>
      <c r="J23" s="73"/>
      <c r="K23" s="142"/>
      <c r="L23" s="73"/>
      <c r="M23" s="142"/>
    </row>
    <row r="24" spans="1:13" ht="15.75">
      <c r="A24" s="123"/>
      <c r="B24" s="71"/>
      <c r="C24" s="124"/>
      <c r="D24" s="71"/>
      <c r="E24" s="125"/>
      <c r="F24" s="71"/>
      <c r="G24" s="124"/>
      <c r="H24" s="71"/>
      <c r="I24" s="124"/>
      <c r="J24" s="73"/>
      <c r="K24" s="142"/>
      <c r="L24" s="73"/>
      <c r="M24" s="142"/>
    </row>
    <row r="25" spans="1:13" ht="15.75">
      <c r="A25" s="123"/>
      <c r="B25" s="71"/>
      <c r="C25" s="124"/>
      <c r="D25" s="71"/>
      <c r="E25" s="125"/>
      <c r="F25" s="71"/>
      <c r="G25" s="124"/>
      <c r="H25" s="71"/>
      <c r="I25" s="124"/>
      <c r="J25" s="73"/>
      <c r="K25" s="142"/>
      <c r="L25" s="73"/>
      <c r="M25" s="142"/>
    </row>
    <row r="26" spans="1:13" ht="15.75">
      <c r="A26" s="123"/>
      <c r="B26" s="71"/>
      <c r="C26" s="124"/>
      <c r="D26" s="71"/>
      <c r="E26" s="125"/>
      <c r="F26" s="71"/>
      <c r="G26" s="124"/>
      <c r="H26" s="71"/>
      <c r="I26" s="124"/>
      <c r="J26" s="73"/>
      <c r="K26" s="142"/>
      <c r="L26" s="73"/>
      <c r="M26" s="142"/>
    </row>
    <row r="27" spans="1:13" ht="15.75">
      <c r="A27" s="123"/>
      <c r="B27" s="71"/>
      <c r="C27" s="124"/>
      <c r="D27" s="71"/>
      <c r="E27" s="125"/>
      <c r="F27" s="71"/>
      <c r="G27" s="124"/>
      <c r="H27" s="71"/>
      <c r="I27" s="124"/>
      <c r="J27" s="73"/>
      <c r="K27" s="142"/>
      <c r="L27" s="73"/>
      <c r="M27" s="142"/>
    </row>
    <row r="28" spans="1:13" ht="15.75">
      <c r="A28" s="123"/>
      <c r="B28" s="71"/>
      <c r="C28" s="124"/>
      <c r="D28" s="71"/>
      <c r="E28" s="125"/>
      <c r="F28" s="71"/>
      <c r="G28" s="124"/>
      <c r="H28" s="71"/>
      <c r="I28" s="124"/>
      <c r="J28" s="73"/>
      <c r="K28" s="142"/>
      <c r="L28" s="73"/>
      <c r="M28" s="142"/>
    </row>
    <row r="29" spans="1:13" ht="15.75">
      <c r="A29" s="123"/>
      <c r="B29" s="71"/>
      <c r="C29" s="124"/>
      <c r="D29" s="71"/>
      <c r="E29" s="125"/>
      <c r="F29" s="71"/>
      <c r="G29" s="124"/>
      <c r="H29" s="71"/>
      <c r="I29" s="124"/>
      <c r="J29" s="73"/>
      <c r="K29" s="142"/>
      <c r="L29" s="73"/>
      <c r="M29" s="142"/>
    </row>
    <row r="30" spans="1:13" ht="15.75">
      <c r="A30" s="123"/>
      <c r="B30" s="71"/>
      <c r="C30" s="124"/>
      <c r="D30" s="71"/>
      <c r="E30" s="125"/>
      <c r="F30" s="71"/>
      <c r="G30" s="124"/>
      <c r="H30" s="71"/>
      <c r="I30" s="124"/>
      <c r="J30" s="73"/>
      <c r="K30" s="142"/>
      <c r="L30" s="73"/>
      <c r="M30" s="142"/>
    </row>
    <row r="31" spans="1:13" ht="15.75">
      <c r="A31" s="123"/>
      <c r="B31" s="71"/>
      <c r="C31" s="124"/>
      <c r="D31" s="71"/>
      <c r="E31" s="125"/>
      <c r="F31" s="71"/>
      <c r="G31" s="124"/>
      <c r="H31" s="71"/>
      <c r="I31" s="124"/>
      <c r="J31" s="73"/>
      <c r="K31" s="142"/>
      <c r="L31" s="73"/>
      <c r="M31" s="142"/>
    </row>
    <row r="32" spans="1:13" ht="15.75">
      <c r="A32" s="123"/>
      <c r="B32" s="71"/>
      <c r="C32" s="124"/>
      <c r="D32" s="71"/>
      <c r="E32" s="125"/>
      <c r="F32" s="71"/>
      <c r="G32" s="124"/>
      <c r="H32" s="71"/>
      <c r="I32" s="124"/>
      <c r="J32" s="73"/>
      <c r="K32" s="142"/>
      <c r="L32" s="73"/>
      <c r="M32" s="142"/>
    </row>
    <row r="33" spans="1:13" ht="15.75">
      <c r="A33" s="123"/>
      <c r="B33" s="71"/>
      <c r="C33" s="124"/>
      <c r="D33" s="71"/>
      <c r="E33" s="125"/>
      <c r="F33" s="71"/>
      <c r="G33" s="124"/>
      <c r="H33" s="71"/>
      <c r="I33" s="124"/>
      <c r="J33" s="73"/>
      <c r="K33" s="142"/>
      <c r="L33" s="73"/>
      <c r="M33" s="142"/>
    </row>
    <row r="34" spans="1:13" ht="15.75">
      <c r="A34" s="123"/>
      <c r="B34" s="71"/>
      <c r="C34" s="124"/>
      <c r="D34" s="71"/>
      <c r="E34" s="125"/>
      <c r="F34" s="71"/>
      <c r="G34" s="124"/>
      <c r="H34" s="71"/>
      <c r="I34" s="124"/>
      <c r="J34" s="73"/>
      <c r="K34" s="142"/>
      <c r="L34" s="73"/>
      <c r="M34" s="142"/>
    </row>
    <row r="35" spans="1:13" ht="15.75">
      <c r="A35" s="123"/>
      <c r="B35" s="71"/>
      <c r="C35" s="124"/>
      <c r="D35" s="71"/>
      <c r="E35" s="125"/>
      <c r="F35" s="71"/>
      <c r="G35" s="124"/>
      <c r="H35" s="71"/>
      <c r="I35" s="124"/>
      <c r="J35" s="73"/>
      <c r="K35" s="142"/>
      <c r="L35" s="73"/>
      <c r="M35" s="142"/>
    </row>
    <row r="36" spans="1:13" ht="15.75">
      <c r="A36" s="123"/>
      <c r="B36" s="71"/>
      <c r="C36" s="124"/>
      <c r="D36" s="71"/>
      <c r="E36" s="125"/>
      <c r="F36" s="71"/>
      <c r="G36" s="124"/>
      <c r="H36" s="71"/>
      <c r="I36" s="124"/>
      <c r="J36" s="73"/>
      <c r="K36" s="142"/>
      <c r="L36" s="73"/>
      <c r="M36" s="142"/>
    </row>
    <row r="37" spans="1:13" ht="15.75">
      <c r="A37" s="123"/>
      <c r="B37" s="71"/>
      <c r="C37" s="124"/>
      <c r="D37" s="71"/>
      <c r="E37" s="125"/>
      <c r="F37" s="71"/>
      <c r="G37" s="124"/>
      <c r="H37" s="71"/>
      <c r="I37" s="124"/>
      <c r="J37" s="73"/>
      <c r="K37" s="142"/>
      <c r="L37" s="73"/>
      <c r="M37" s="142"/>
    </row>
    <row r="38" spans="1:13" ht="15.75">
      <c r="A38" s="123"/>
      <c r="B38" s="71"/>
      <c r="C38" s="124"/>
      <c r="D38" s="71"/>
      <c r="E38" s="125"/>
      <c r="F38" s="71"/>
      <c r="G38" s="124"/>
      <c r="H38" s="71"/>
      <c r="I38" s="124"/>
      <c r="J38" s="73"/>
      <c r="K38" s="142"/>
      <c r="L38" s="73"/>
      <c r="M38" s="142"/>
    </row>
    <row r="39" spans="1:13" ht="15.75">
      <c r="A39" s="123"/>
      <c r="B39" s="71"/>
      <c r="C39" s="124"/>
      <c r="D39" s="71"/>
      <c r="E39" s="125"/>
      <c r="F39" s="71"/>
      <c r="G39" s="124"/>
      <c r="H39" s="71"/>
      <c r="I39" s="124"/>
      <c r="J39" s="73"/>
      <c r="K39" s="142"/>
      <c r="L39" s="73"/>
      <c r="M39" s="142"/>
    </row>
    <row r="40" spans="1:13" ht="15.75">
      <c r="A40" s="123"/>
      <c r="B40" s="71"/>
      <c r="C40" s="124"/>
      <c r="D40" s="71"/>
      <c r="E40" s="125"/>
      <c r="F40" s="71"/>
      <c r="G40" s="124"/>
      <c r="H40" s="71"/>
      <c r="I40" s="124"/>
      <c r="J40" s="73"/>
      <c r="K40" s="142"/>
      <c r="L40" s="73"/>
      <c r="M40" s="142"/>
    </row>
    <row r="41" spans="1:13" ht="15.75">
      <c r="A41" s="123"/>
      <c r="B41" s="71"/>
      <c r="C41" s="124"/>
      <c r="D41" s="71"/>
      <c r="E41" s="125"/>
      <c r="F41" s="71"/>
      <c r="G41" s="124"/>
      <c r="H41" s="71"/>
      <c r="I41" s="124"/>
      <c r="J41" s="73"/>
      <c r="K41" s="142"/>
      <c r="L41" s="73"/>
      <c r="M41" s="142"/>
    </row>
    <row r="42" spans="1:13" ht="15.75">
      <c r="A42" s="123"/>
      <c r="B42" s="71"/>
      <c r="C42" s="124"/>
      <c r="D42" s="71"/>
      <c r="E42" s="125"/>
      <c r="F42" s="71"/>
      <c r="G42" s="124"/>
      <c r="H42" s="71"/>
      <c r="I42" s="124"/>
      <c r="J42" s="73"/>
      <c r="K42" s="142"/>
      <c r="L42" s="73"/>
      <c r="M42" s="142"/>
    </row>
    <row r="43" spans="1:13" ht="15.75">
      <c r="A43" s="123"/>
      <c r="B43" s="71"/>
      <c r="C43" s="124"/>
      <c r="D43" s="71"/>
      <c r="E43" s="125"/>
      <c r="F43" s="71"/>
      <c r="G43" s="124"/>
      <c r="H43" s="71"/>
      <c r="I43" s="124"/>
      <c r="J43" s="73"/>
      <c r="K43" s="142"/>
      <c r="L43" s="73"/>
      <c r="M43" s="142"/>
    </row>
    <row r="44" spans="1:13" ht="15.75">
      <c r="A44" s="123"/>
      <c r="B44" s="71"/>
      <c r="C44" s="124"/>
      <c r="D44" s="71"/>
      <c r="E44" s="125"/>
      <c r="F44" s="71"/>
      <c r="G44" s="124"/>
      <c r="H44" s="71"/>
      <c r="I44" s="124"/>
      <c r="J44" s="73"/>
      <c r="K44" s="142"/>
      <c r="L44" s="73"/>
      <c r="M44" s="142"/>
    </row>
    <row r="45" spans="1:13" ht="15.75">
      <c r="A45" s="123"/>
      <c r="B45" s="71"/>
      <c r="C45" s="124"/>
      <c r="D45" s="71"/>
      <c r="E45" s="125"/>
      <c r="F45" s="71"/>
      <c r="G45" s="124"/>
      <c r="H45" s="71"/>
      <c r="I45" s="124"/>
      <c r="J45" s="73"/>
      <c r="K45" s="142"/>
      <c r="L45" s="73"/>
      <c r="M45" s="142"/>
    </row>
    <row r="46" spans="1:13" ht="15.75">
      <c r="A46" s="123"/>
      <c r="B46" s="71"/>
      <c r="C46" s="124"/>
      <c r="D46" s="71"/>
      <c r="E46" s="125"/>
      <c r="F46" s="71"/>
      <c r="G46" s="124"/>
      <c r="H46" s="71"/>
      <c r="I46" s="124"/>
      <c r="J46" s="73"/>
      <c r="K46" s="142"/>
      <c r="L46" s="73"/>
      <c r="M46" s="142"/>
    </row>
    <row r="47" spans="1:13" ht="15.75">
      <c r="A47" s="123"/>
      <c r="B47" s="71"/>
      <c r="C47" s="124"/>
      <c r="D47" s="71"/>
      <c r="E47" s="125"/>
      <c r="F47" s="71"/>
      <c r="G47" s="124"/>
      <c r="H47" s="71"/>
      <c r="I47" s="124"/>
      <c r="J47" s="73"/>
      <c r="K47" s="142"/>
      <c r="L47" s="73"/>
      <c r="M47" s="142"/>
    </row>
    <row r="48" spans="1:13" ht="15.75">
      <c r="A48" s="123"/>
      <c r="B48" s="71"/>
      <c r="C48" s="124"/>
      <c r="D48" s="71"/>
      <c r="E48" s="125"/>
      <c r="F48" s="71"/>
      <c r="G48" s="124"/>
      <c r="H48" s="71"/>
      <c r="I48" s="124"/>
      <c r="J48" s="73"/>
      <c r="K48" s="142"/>
      <c r="L48" s="73"/>
      <c r="M48" s="142"/>
    </row>
    <row r="49" spans="1:13" ht="15.75">
      <c r="A49" s="123"/>
      <c r="B49" s="71"/>
      <c r="C49" s="124"/>
      <c r="D49" s="71"/>
      <c r="E49" s="125"/>
      <c r="F49" s="71"/>
      <c r="G49" s="124"/>
      <c r="H49" s="71"/>
      <c r="I49" s="124"/>
      <c r="J49" s="73"/>
      <c r="K49" s="142"/>
      <c r="L49" s="73"/>
      <c r="M49" s="142"/>
    </row>
    <row r="50" spans="1:13" ht="15.75">
      <c r="A50" s="123"/>
      <c r="B50" s="71"/>
      <c r="C50" s="124"/>
      <c r="D50" s="71"/>
      <c r="E50" s="125"/>
      <c r="F50" s="71"/>
      <c r="G50" s="124"/>
      <c r="H50" s="71"/>
      <c r="I50" s="124"/>
      <c r="J50" s="73"/>
      <c r="K50" s="142"/>
      <c r="L50" s="73"/>
      <c r="M50" s="142"/>
    </row>
    <row r="51" spans="1:13" ht="15.75">
      <c r="A51" s="123"/>
      <c r="B51" s="71"/>
      <c r="C51" s="124"/>
      <c r="D51" s="71"/>
      <c r="E51" s="125"/>
      <c r="F51" s="71"/>
      <c r="G51" s="124"/>
      <c r="H51" s="71"/>
      <c r="I51" s="124"/>
      <c r="J51" s="73"/>
      <c r="K51" s="142"/>
      <c r="L51" s="73"/>
      <c r="M51" s="142"/>
    </row>
    <row r="52" spans="1:13" ht="15.75">
      <c r="A52" s="123"/>
      <c r="B52" s="71"/>
      <c r="C52" s="124"/>
      <c r="D52" s="71"/>
      <c r="E52" s="125"/>
      <c r="F52" s="71"/>
      <c r="G52" s="124"/>
      <c r="H52" s="71"/>
      <c r="I52" s="124"/>
      <c r="J52" s="73"/>
      <c r="K52" s="142"/>
      <c r="L52" s="73"/>
      <c r="M52" s="142"/>
    </row>
    <row r="53" spans="1:13" ht="15.75">
      <c r="A53" s="123"/>
      <c r="B53" s="71"/>
      <c r="C53" s="124"/>
      <c r="D53" s="71"/>
      <c r="E53" s="125"/>
      <c r="F53" s="71"/>
      <c r="G53" s="124"/>
      <c r="H53" s="71"/>
      <c r="I53" s="124"/>
      <c r="J53" s="73"/>
      <c r="K53" s="142"/>
      <c r="L53" s="73"/>
      <c r="M53" s="142"/>
    </row>
    <row r="54" spans="1:13" ht="15.75">
      <c r="A54" s="123"/>
      <c r="B54" s="71"/>
      <c r="C54" s="124"/>
      <c r="D54" s="71"/>
      <c r="E54" s="125"/>
      <c r="F54" s="71"/>
      <c r="G54" s="124"/>
      <c r="H54" s="71"/>
      <c r="I54" s="124"/>
      <c r="J54" s="73"/>
      <c r="K54" s="142"/>
      <c r="L54" s="73"/>
      <c r="M54" s="142"/>
    </row>
    <row r="55" spans="1:13" ht="15.75">
      <c r="A55" s="123"/>
      <c r="B55" s="71"/>
      <c r="C55" s="124"/>
      <c r="D55" s="71"/>
      <c r="E55" s="125"/>
      <c r="F55" s="71"/>
      <c r="G55" s="124"/>
      <c r="H55" s="71"/>
      <c r="I55" s="124"/>
      <c r="J55" s="73"/>
      <c r="K55" s="142"/>
      <c r="L55" s="73"/>
      <c r="M55" s="142"/>
    </row>
    <row r="56" spans="1:13" ht="15.75">
      <c r="A56" s="123"/>
      <c r="B56" s="71"/>
      <c r="C56" s="124"/>
      <c r="D56" s="71"/>
      <c r="E56" s="125"/>
      <c r="F56" s="71"/>
      <c r="G56" s="124"/>
      <c r="H56" s="71"/>
      <c r="I56" s="124"/>
      <c r="J56" s="73"/>
      <c r="K56" s="142"/>
      <c r="L56" s="73"/>
      <c r="M56" s="142"/>
    </row>
    <row r="57" spans="1:13" ht="15.75">
      <c r="A57" s="123"/>
      <c r="B57" s="71"/>
      <c r="C57" s="124"/>
      <c r="D57" s="71"/>
      <c r="E57" s="125"/>
      <c r="F57" s="71"/>
      <c r="G57" s="124"/>
      <c r="H57" s="71"/>
      <c r="I57" s="124"/>
      <c r="J57" s="73"/>
      <c r="K57" s="142"/>
      <c r="L57" s="73"/>
      <c r="M57" s="142"/>
    </row>
    <row r="58" spans="1:13" ht="15.75">
      <c r="A58" s="123"/>
      <c r="B58" s="71"/>
      <c r="C58" s="124"/>
      <c r="D58" s="71"/>
      <c r="E58" s="125"/>
      <c r="F58" s="71"/>
      <c r="G58" s="124"/>
      <c r="H58" s="71"/>
      <c r="I58" s="124"/>
      <c r="J58" s="73"/>
      <c r="K58" s="142"/>
      <c r="L58" s="73"/>
      <c r="M58" s="142"/>
    </row>
    <row r="59" spans="1:13" ht="15.75">
      <c r="A59" s="123"/>
      <c r="B59" s="71"/>
      <c r="C59" s="124"/>
      <c r="D59" s="71"/>
      <c r="E59" s="125"/>
      <c r="F59" s="71"/>
      <c r="G59" s="124"/>
      <c r="H59" s="71"/>
      <c r="I59" s="124"/>
      <c r="J59" s="73"/>
      <c r="K59" s="142"/>
      <c r="L59" s="73"/>
      <c r="M59" s="142"/>
    </row>
    <row r="60" spans="1:13" ht="15.75">
      <c r="A60" s="123"/>
      <c r="B60" s="71"/>
      <c r="C60" s="124"/>
      <c r="D60" s="71"/>
      <c r="E60" s="125"/>
      <c r="F60" s="71"/>
      <c r="G60" s="124"/>
      <c r="H60" s="71"/>
      <c r="I60" s="124"/>
      <c r="J60" s="73"/>
      <c r="K60" s="142"/>
      <c r="L60" s="73"/>
      <c r="M60" s="142"/>
    </row>
    <row r="61" spans="1:13" ht="15.75">
      <c r="A61" s="123"/>
      <c r="B61" s="71"/>
      <c r="C61" s="124"/>
      <c r="D61" s="71"/>
      <c r="E61" s="125"/>
      <c r="F61" s="71"/>
      <c r="G61" s="124"/>
      <c r="H61" s="71"/>
      <c r="I61" s="124"/>
      <c r="J61" s="73"/>
      <c r="K61" s="142"/>
      <c r="L61" s="73"/>
      <c r="M61" s="142"/>
    </row>
    <row r="62" spans="1:13" ht="15.75">
      <c r="A62" s="123"/>
      <c r="B62" s="71"/>
      <c r="C62" s="124"/>
      <c r="D62" s="71"/>
      <c r="E62" s="125"/>
      <c r="F62" s="71"/>
      <c r="G62" s="124"/>
      <c r="H62" s="71"/>
      <c r="I62" s="124"/>
      <c r="J62" s="73"/>
      <c r="K62" s="142"/>
      <c r="L62" s="73"/>
      <c r="M62" s="142"/>
    </row>
    <row r="63" spans="1:13" ht="15.75">
      <c r="A63" s="123"/>
      <c r="B63" s="71"/>
      <c r="C63" s="124"/>
      <c r="D63" s="71"/>
      <c r="E63" s="125"/>
      <c r="F63" s="71"/>
      <c r="G63" s="124"/>
      <c r="H63" s="71"/>
      <c r="I63" s="124"/>
      <c r="J63" s="73"/>
      <c r="K63" s="142"/>
      <c r="L63" s="73"/>
      <c r="M63" s="142"/>
    </row>
    <row r="64" spans="1:13" ht="15.75">
      <c r="A64" s="123"/>
      <c r="B64" s="71"/>
      <c r="C64" s="124"/>
      <c r="D64" s="71"/>
      <c r="E64" s="125"/>
      <c r="F64" s="71"/>
      <c r="G64" s="124"/>
      <c r="H64" s="71"/>
      <c r="I64" s="124"/>
      <c r="J64" s="73"/>
      <c r="K64" s="142"/>
      <c r="L64" s="73"/>
      <c r="M64" s="142"/>
    </row>
    <row r="65" spans="1:13" ht="15.75">
      <c r="A65" s="123"/>
      <c r="B65" s="71"/>
      <c r="C65" s="124"/>
      <c r="D65" s="71"/>
      <c r="E65" s="125"/>
      <c r="F65" s="71"/>
      <c r="G65" s="124"/>
      <c r="H65" s="71"/>
      <c r="I65" s="124"/>
      <c r="J65" s="73"/>
      <c r="K65" s="142"/>
      <c r="L65" s="73"/>
      <c r="M65" s="142"/>
    </row>
    <row r="66" spans="1:13" ht="15.75">
      <c r="A66" s="123"/>
      <c r="B66" s="71"/>
      <c r="C66" s="124"/>
      <c r="D66" s="71"/>
      <c r="E66" s="125"/>
      <c r="F66" s="71"/>
      <c r="G66" s="124"/>
      <c r="H66" s="71"/>
      <c r="I66" s="124"/>
      <c r="J66" s="73"/>
      <c r="K66" s="142"/>
      <c r="L66" s="73"/>
      <c r="M66" s="142"/>
    </row>
    <row r="67" spans="1:13" ht="15.75">
      <c r="A67" s="123"/>
      <c r="B67" s="71"/>
      <c r="C67" s="124"/>
      <c r="D67" s="71"/>
      <c r="E67" s="125"/>
      <c r="F67" s="71"/>
      <c r="G67" s="124"/>
      <c r="H67" s="71"/>
      <c r="I67" s="124"/>
      <c r="J67" s="73"/>
      <c r="K67" s="142"/>
      <c r="L67" s="73"/>
      <c r="M67" s="142"/>
    </row>
    <row r="68" spans="1:13" ht="15.75">
      <c r="A68" s="123"/>
      <c r="B68" s="71"/>
      <c r="C68" s="124"/>
      <c r="D68" s="71"/>
      <c r="E68" s="125"/>
      <c r="F68" s="71"/>
      <c r="G68" s="124"/>
      <c r="H68" s="71"/>
      <c r="I68" s="124"/>
      <c r="J68" s="73"/>
      <c r="K68" s="142"/>
      <c r="L68" s="73"/>
      <c r="M68" s="142"/>
    </row>
    <row r="69" spans="1:13" ht="15.75">
      <c r="A69" s="123"/>
      <c r="B69" s="71"/>
      <c r="C69" s="124"/>
      <c r="D69" s="71"/>
      <c r="E69" s="125"/>
      <c r="F69" s="71"/>
      <c r="G69" s="124"/>
      <c r="H69" s="71"/>
      <c r="I69" s="124"/>
      <c r="J69" s="73"/>
      <c r="K69" s="142"/>
      <c r="L69" s="73"/>
      <c r="M69" s="142"/>
    </row>
    <row r="70" spans="1:13" ht="15.75">
      <c r="A70" s="123"/>
      <c r="B70" s="71"/>
      <c r="C70" s="124"/>
      <c r="D70" s="71"/>
      <c r="E70" s="125"/>
      <c r="F70" s="71"/>
      <c r="G70" s="124"/>
      <c r="H70" s="71"/>
      <c r="I70" s="124"/>
      <c r="J70" s="73"/>
      <c r="K70" s="142"/>
      <c r="L70" s="73"/>
      <c r="M70" s="142"/>
    </row>
    <row r="71" spans="1:13" ht="15.75">
      <c r="A71" s="123"/>
      <c r="B71" s="71"/>
      <c r="C71" s="124"/>
      <c r="D71" s="71"/>
      <c r="E71" s="125"/>
      <c r="F71" s="71"/>
      <c r="G71" s="124"/>
      <c r="H71" s="71"/>
      <c r="I71" s="124"/>
      <c r="J71" s="73"/>
      <c r="K71" s="142"/>
      <c r="L71" s="73"/>
      <c r="M71" s="142"/>
    </row>
    <row r="72" spans="1:13" ht="15.75">
      <c r="A72" s="123"/>
      <c r="B72" s="71"/>
      <c r="C72" s="124"/>
      <c r="D72" s="71"/>
      <c r="E72" s="125"/>
      <c r="F72" s="71"/>
      <c r="G72" s="124"/>
      <c r="H72" s="71"/>
      <c r="I72" s="124"/>
      <c r="J72" s="73"/>
      <c r="K72" s="142"/>
      <c r="L72" s="73"/>
      <c r="M72" s="142"/>
    </row>
    <row r="73" spans="1:13" ht="15.75">
      <c r="A73" s="123"/>
      <c r="B73" s="71"/>
      <c r="C73" s="124"/>
      <c r="D73" s="71"/>
      <c r="E73" s="125"/>
      <c r="F73" s="71"/>
      <c r="G73" s="124"/>
      <c r="H73" s="71"/>
      <c r="I73" s="124"/>
      <c r="J73" s="73"/>
      <c r="K73" s="142"/>
      <c r="L73" s="73"/>
      <c r="M73" s="142"/>
    </row>
    <row r="74" spans="1:13" ht="15.75">
      <c r="A74" s="123"/>
      <c r="B74" s="71"/>
      <c r="C74" s="124"/>
      <c r="D74" s="71"/>
      <c r="E74" s="125"/>
      <c r="F74" s="71"/>
      <c r="G74" s="124"/>
      <c r="H74" s="71"/>
      <c r="I74" s="124"/>
      <c r="J74" s="73"/>
      <c r="K74" s="142"/>
      <c r="L74" s="73"/>
      <c r="M74" s="142"/>
    </row>
    <row r="75" spans="1:13" ht="15.75">
      <c r="A75" s="123"/>
      <c r="B75" s="71"/>
      <c r="C75" s="124"/>
      <c r="D75" s="71"/>
      <c r="E75" s="125"/>
      <c r="F75" s="71"/>
      <c r="G75" s="124"/>
      <c r="H75" s="71"/>
      <c r="I75" s="124"/>
      <c r="J75" s="73"/>
      <c r="K75" s="142"/>
      <c r="L75" s="73"/>
      <c r="M75" s="142"/>
    </row>
    <row r="76" spans="1:13" ht="15.75">
      <c r="A76" s="123"/>
      <c r="B76" s="71"/>
      <c r="C76" s="124"/>
      <c r="D76" s="71"/>
      <c r="E76" s="125"/>
      <c r="F76" s="71"/>
      <c r="G76" s="124"/>
      <c r="H76" s="71"/>
      <c r="I76" s="124"/>
      <c r="J76" s="73"/>
      <c r="K76" s="142"/>
      <c r="L76" s="73"/>
      <c r="M76" s="142"/>
    </row>
    <row r="77" spans="1:13" ht="15.75">
      <c r="A77" s="123"/>
      <c r="B77" s="71"/>
      <c r="C77" s="124"/>
      <c r="D77" s="71"/>
      <c r="E77" s="125"/>
      <c r="F77" s="71"/>
      <c r="G77" s="124"/>
      <c r="H77" s="71"/>
      <c r="I77" s="124"/>
      <c r="J77" s="73"/>
      <c r="K77" s="142"/>
      <c r="L77" s="73"/>
      <c r="M77" s="142"/>
    </row>
    <row r="78" spans="1:13" ht="15.75">
      <c r="A78" s="123"/>
      <c r="B78" s="71"/>
      <c r="C78" s="124"/>
      <c r="D78" s="71"/>
      <c r="E78" s="125"/>
      <c r="F78" s="71"/>
      <c r="G78" s="124"/>
      <c r="H78" s="71"/>
      <c r="I78" s="124"/>
      <c r="J78" s="73"/>
      <c r="K78" s="142"/>
      <c r="L78" s="73"/>
      <c r="M78" s="142"/>
    </row>
    <row r="79" spans="1:13" ht="15.75">
      <c r="A79" s="123"/>
      <c r="B79" s="71"/>
      <c r="C79" s="124"/>
      <c r="D79" s="71"/>
      <c r="E79" s="125"/>
      <c r="F79" s="71"/>
      <c r="G79" s="124"/>
      <c r="H79" s="71"/>
      <c r="I79" s="124"/>
      <c r="J79" s="73"/>
      <c r="K79" s="142"/>
      <c r="L79" s="73"/>
      <c r="M79" s="142"/>
    </row>
    <row r="80" spans="1:13" ht="15.75">
      <c r="A80" s="123"/>
      <c r="B80" s="71"/>
      <c r="C80" s="124"/>
      <c r="D80" s="71"/>
      <c r="E80" s="125"/>
      <c r="F80" s="71"/>
      <c r="G80" s="124"/>
      <c r="H80" s="71"/>
      <c r="I80" s="124"/>
      <c r="J80" s="73"/>
      <c r="K80" s="142"/>
      <c r="L80" s="73"/>
      <c r="M80" s="142"/>
    </row>
    <row r="81" spans="1:13" ht="15.75">
      <c r="A81" s="123"/>
      <c r="B81" s="71"/>
      <c r="C81" s="124"/>
      <c r="D81" s="71"/>
      <c r="E81" s="125"/>
      <c r="F81" s="71"/>
      <c r="G81" s="124"/>
      <c r="H81" s="71"/>
      <c r="I81" s="124"/>
      <c r="J81" s="73"/>
      <c r="K81" s="142"/>
      <c r="L81" s="73"/>
      <c r="M81" s="142"/>
    </row>
    <row r="82" spans="1:13" ht="15.75">
      <c r="A82" s="123"/>
      <c r="B82" s="71"/>
      <c r="C82" s="124"/>
      <c r="D82" s="71"/>
      <c r="E82" s="125"/>
      <c r="F82" s="71"/>
      <c r="G82" s="124"/>
      <c r="H82" s="71"/>
      <c r="I82" s="124"/>
      <c r="J82" s="73"/>
      <c r="K82" s="142"/>
      <c r="L82" s="73"/>
      <c r="M82" s="142"/>
    </row>
    <row r="83" spans="1:13" ht="15.75">
      <c r="A83" s="123"/>
      <c r="B83" s="71"/>
      <c r="C83" s="124"/>
      <c r="D83" s="71"/>
      <c r="E83" s="125"/>
      <c r="F83" s="71"/>
      <c r="G83" s="124"/>
      <c r="H83" s="71"/>
      <c r="I83" s="124"/>
      <c r="J83" s="73"/>
      <c r="K83" s="142"/>
      <c r="L83" s="73"/>
      <c r="M83" s="142"/>
    </row>
    <row r="84" spans="1:13" ht="15.75">
      <c r="A84" s="123"/>
      <c r="B84" s="71"/>
      <c r="C84" s="124"/>
      <c r="D84" s="71"/>
      <c r="E84" s="125"/>
      <c r="F84" s="71"/>
      <c r="G84" s="124"/>
      <c r="H84" s="71"/>
      <c r="I84" s="124"/>
      <c r="J84" s="73"/>
      <c r="K84" s="142"/>
      <c r="L84" s="73"/>
      <c r="M84" s="142"/>
    </row>
    <row r="85" spans="1:13" s="1" customFormat="1" ht="15.75">
      <c r="A85" s="133"/>
      <c r="B85" s="134"/>
      <c r="C85" s="135"/>
      <c r="D85" s="71"/>
      <c r="E85" s="136"/>
      <c r="F85" s="134"/>
      <c r="G85" s="135"/>
      <c r="H85" s="71"/>
      <c r="I85" s="135"/>
      <c r="J85" s="48"/>
      <c r="K85" s="137"/>
      <c r="L85" s="48"/>
      <c r="M85" s="138"/>
    </row>
    <row r="86" spans="1:13" s="1" customFormat="1" ht="15.75">
      <c r="A86" s="123"/>
      <c r="B86" s="71"/>
      <c r="C86" s="124"/>
      <c r="D86" s="71"/>
      <c r="E86" s="125"/>
      <c r="F86" s="71"/>
      <c r="G86" s="124"/>
      <c r="H86" s="71"/>
      <c r="I86" s="124"/>
      <c r="J86" s="48"/>
      <c r="K86" s="138"/>
      <c r="L86" s="48"/>
      <c r="M86" s="138"/>
    </row>
    <row r="87" spans="1:13" ht="15.75">
      <c r="A87" s="139"/>
      <c r="B87" s="72"/>
      <c r="C87" s="140"/>
      <c r="D87" s="72"/>
      <c r="E87" s="141"/>
      <c r="F87" s="72"/>
      <c r="G87" s="140"/>
      <c r="H87" s="72"/>
      <c r="I87" s="140"/>
      <c r="J87" s="73"/>
      <c r="K87" s="138"/>
      <c r="L87" s="48"/>
      <c r="M87" s="142"/>
    </row>
    <row r="89" spans="1:13" ht="16.5" thickBot="1">
      <c r="A89" s="116" t="s">
        <v>44</v>
      </c>
      <c r="C89" s="126"/>
      <c r="D89" s="127"/>
      <c r="E89" s="128"/>
      <c r="F89" s="127"/>
      <c r="G89" s="127"/>
      <c r="H89" s="127"/>
      <c r="I89" s="127"/>
      <c r="J89" s="53"/>
      <c r="K89" s="53"/>
    </row>
    <row r="90" spans="1:13" ht="16.5" thickBot="1">
      <c r="C90" s="126"/>
      <c r="D90" s="127"/>
      <c r="E90" s="128"/>
      <c r="F90" s="127"/>
      <c r="G90" s="127"/>
      <c r="H90" s="127"/>
      <c r="I90" s="127"/>
      <c r="J90" s="53"/>
      <c r="K90" s="53"/>
    </row>
    <row r="91" spans="1:13" ht="16.5" thickBot="1">
      <c r="C91" s="126"/>
      <c r="D91" s="127"/>
      <c r="E91" s="128"/>
      <c r="F91" s="127"/>
      <c r="G91" s="127"/>
      <c r="H91" s="127"/>
      <c r="I91" s="127"/>
      <c r="J91" s="53"/>
      <c r="K91" s="53"/>
    </row>
    <row r="93" spans="1:13" ht="15.75">
      <c r="A93" s="117"/>
    </row>
    <row r="94" spans="1:13">
      <c r="A94" s="116" t="s">
        <v>64</v>
      </c>
    </row>
  </sheetData>
  <mergeCells count="3">
    <mergeCell ref="A1:M1"/>
    <mergeCell ref="A2:M2"/>
    <mergeCell ref="A3:M3"/>
  </mergeCells>
  <pageMargins left="0.7" right="0.7" top="0.75" bottom="0.75" header="0.3" footer="0.3"/>
  <pageSetup scale="4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9"/>
  <sheetViews>
    <sheetView view="pageBreakPreview" topLeftCell="B1" zoomScale="80" zoomScaleNormal="100" zoomScaleSheetLayoutView="80" workbookViewId="0">
      <selection activeCell="E30" sqref="E30"/>
    </sheetView>
  </sheetViews>
  <sheetFormatPr defaultRowHeight="12.75"/>
  <cols>
    <col min="1" max="2" width="9.140625" style="76"/>
    <col min="3" max="3" width="29.42578125" style="113" customWidth="1"/>
    <col min="4" max="4" width="2.7109375" style="3" customWidth="1"/>
    <col min="5" max="5" width="51.140625" style="3" customWidth="1"/>
    <col min="6" max="6" width="2.7109375" style="3" customWidth="1"/>
    <col min="7" max="7" width="88" style="3" customWidth="1"/>
    <col min="8" max="8" width="2.7109375" style="3" customWidth="1"/>
  </cols>
  <sheetData>
    <row r="1" spans="1:8" ht="20.25">
      <c r="C1" s="350" t="s">
        <v>0</v>
      </c>
      <c r="D1" s="350"/>
      <c r="E1" s="350"/>
      <c r="F1" s="350"/>
      <c r="G1" s="350"/>
      <c r="H1" s="350"/>
    </row>
    <row r="2" spans="1:8" ht="23.25">
      <c r="C2" s="351" t="s">
        <v>74</v>
      </c>
      <c r="D2" s="351"/>
      <c r="E2" s="351"/>
      <c r="F2" s="351"/>
      <c r="G2" s="351"/>
      <c r="H2" s="351"/>
    </row>
    <row r="3" spans="1:8" ht="20.25">
      <c r="C3" s="350"/>
      <c r="D3" s="350"/>
      <c r="E3" s="350"/>
      <c r="F3" s="350"/>
      <c r="G3" s="350"/>
      <c r="H3" s="350"/>
    </row>
    <row r="4" spans="1:8" ht="20.25">
      <c r="C4" s="112"/>
      <c r="D4" s="57"/>
      <c r="E4" s="57"/>
      <c r="F4" s="57"/>
      <c r="G4" s="57"/>
      <c r="H4" s="57"/>
    </row>
    <row r="5" spans="1:8" ht="15">
      <c r="C5" s="114"/>
    </row>
    <row r="6" spans="1:8" ht="15">
      <c r="C6" s="114" t="s">
        <v>75</v>
      </c>
      <c r="E6" s="146"/>
      <c r="G6" s="147"/>
    </row>
    <row r="8" spans="1:8" ht="15.75">
      <c r="C8" s="111" t="s">
        <v>76</v>
      </c>
      <c r="D8" s="71"/>
      <c r="E8" s="148"/>
      <c r="F8" s="71"/>
      <c r="G8" s="71"/>
      <c r="H8" s="71"/>
    </row>
    <row r="9" spans="1:8" s="1" customFormat="1" ht="15.75">
      <c r="A9" s="13"/>
      <c r="B9" s="13"/>
      <c r="C9" s="111"/>
      <c r="D9" s="71"/>
      <c r="E9" s="71"/>
      <c r="F9" s="71"/>
      <c r="G9" s="71"/>
      <c r="H9" s="71"/>
    </row>
    <row r="10" spans="1:8" s="1" customFormat="1" ht="15.75">
      <c r="A10" s="13"/>
      <c r="B10" s="13"/>
      <c r="C10" s="111"/>
      <c r="D10" s="71"/>
      <c r="E10" s="71"/>
      <c r="F10" s="71"/>
      <c r="G10" s="71"/>
      <c r="H10" s="71"/>
    </row>
    <row r="11" spans="1:8" s="1" customFormat="1" ht="15.75">
      <c r="A11" s="13"/>
      <c r="B11" s="13"/>
      <c r="C11" s="111"/>
      <c r="D11" s="71"/>
      <c r="E11" s="71"/>
      <c r="F11" s="71"/>
      <c r="G11" s="71"/>
      <c r="H11" s="71"/>
    </row>
    <row r="12" spans="1:8" s="1" customFormat="1" ht="15.75">
      <c r="A12" s="13"/>
      <c r="B12" s="13"/>
      <c r="C12" s="115" t="s">
        <v>77</v>
      </c>
      <c r="D12" s="71"/>
      <c r="E12" s="103" t="s">
        <v>78</v>
      </c>
      <c r="F12" s="71"/>
      <c r="G12" s="103" t="s">
        <v>79</v>
      </c>
      <c r="H12" s="71"/>
    </row>
    <row r="13" spans="1:8" s="1" customFormat="1" ht="15.75">
      <c r="A13" s="13"/>
      <c r="B13" s="13">
        <v>1</v>
      </c>
      <c r="C13" s="131"/>
      <c r="D13" s="71"/>
      <c r="E13" s="129"/>
      <c r="F13" s="71"/>
      <c r="G13" s="129"/>
      <c r="H13" s="71"/>
    </row>
    <row r="14" spans="1:8" s="1" customFormat="1" ht="15.75">
      <c r="A14" s="13"/>
      <c r="B14" s="13">
        <v>2</v>
      </c>
      <c r="C14" s="123"/>
      <c r="D14" s="71"/>
      <c r="E14" s="124"/>
      <c r="F14" s="71"/>
      <c r="G14" s="124"/>
      <c r="H14" s="71"/>
    </row>
    <row r="15" spans="1:8" s="1" customFormat="1" ht="15.75">
      <c r="A15" s="13"/>
      <c r="B15" s="13">
        <v>3</v>
      </c>
      <c r="C15" s="123"/>
      <c r="D15" s="71"/>
      <c r="E15" s="124"/>
      <c r="F15" s="71"/>
      <c r="G15" s="124"/>
      <c r="H15" s="71"/>
    </row>
    <row r="16" spans="1:8" ht="15.75">
      <c r="B16" s="13">
        <v>4</v>
      </c>
      <c r="C16" s="123"/>
      <c r="D16" s="71"/>
      <c r="E16" s="124"/>
      <c r="F16" s="71"/>
      <c r="G16" s="124"/>
      <c r="H16" s="71"/>
    </row>
    <row r="17" spans="2:8" ht="15.75">
      <c r="B17" s="13">
        <v>5</v>
      </c>
      <c r="C17" s="123"/>
      <c r="D17" s="71"/>
      <c r="E17" s="124"/>
      <c r="F17" s="71"/>
      <c r="G17" s="124"/>
      <c r="H17" s="71"/>
    </row>
    <row r="18" spans="2:8" ht="15.75">
      <c r="B18" s="13">
        <v>6</v>
      </c>
      <c r="C18" s="123"/>
      <c r="D18" s="71"/>
      <c r="E18" s="124"/>
      <c r="F18" s="71"/>
      <c r="G18" s="124"/>
      <c r="H18" s="71"/>
    </row>
    <row r="19" spans="2:8" ht="15.75">
      <c r="B19" s="13">
        <v>7</v>
      </c>
      <c r="C19" s="123"/>
      <c r="D19" s="71"/>
      <c r="E19" s="124"/>
      <c r="F19" s="71"/>
      <c r="G19" s="124"/>
      <c r="H19" s="71"/>
    </row>
    <row r="20" spans="2:8" ht="15.75">
      <c r="B20" s="13">
        <v>8</v>
      </c>
      <c r="C20" s="123"/>
      <c r="D20" s="71"/>
      <c r="E20" s="124"/>
      <c r="F20" s="71"/>
      <c r="G20" s="124"/>
      <c r="H20" s="71"/>
    </row>
    <row r="21" spans="2:8" ht="15.75">
      <c r="B21" s="13">
        <v>9</v>
      </c>
      <c r="C21" s="123"/>
      <c r="D21" s="71"/>
      <c r="E21" s="124"/>
      <c r="F21" s="71"/>
      <c r="G21" s="124"/>
      <c r="H21" s="71"/>
    </row>
    <row r="22" spans="2:8" ht="15.75">
      <c r="B22" s="13">
        <v>10</v>
      </c>
      <c r="C22" s="123"/>
      <c r="D22" s="71"/>
      <c r="E22" s="124"/>
      <c r="F22" s="71"/>
      <c r="G22" s="124"/>
      <c r="H22" s="71"/>
    </row>
    <row r="23" spans="2:8" ht="15.75">
      <c r="B23" s="13">
        <v>11</v>
      </c>
      <c r="C23" s="123"/>
      <c r="D23" s="71"/>
      <c r="E23" s="124"/>
      <c r="F23" s="71"/>
      <c r="G23" s="124"/>
      <c r="H23" s="71"/>
    </row>
    <row r="24" spans="2:8" ht="15.75">
      <c r="B24" s="13">
        <v>12</v>
      </c>
      <c r="C24" s="123"/>
      <c r="D24" s="71"/>
      <c r="E24" s="124"/>
      <c r="F24" s="71"/>
      <c r="G24" s="124"/>
      <c r="H24" s="71"/>
    </row>
    <row r="25" spans="2:8" ht="15.75">
      <c r="B25" s="13">
        <v>13</v>
      </c>
      <c r="C25" s="123"/>
      <c r="D25" s="71"/>
      <c r="E25" s="124"/>
      <c r="F25" s="71"/>
      <c r="G25" s="124"/>
      <c r="H25" s="71"/>
    </row>
    <row r="26" spans="2:8" ht="15.75">
      <c r="B26" s="13">
        <v>14</v>
      </c>
      <c r="C26" s="123"/>
      <c r="D26" s="71"/>
      <c r="E26" s="124"/>
      <c r="F26" s="71"/>
      <c r="G26" s="124"/>
      <c r="H26" s="71"/>
    </row>
    <row r="27" spans="2:8" ht="15.75">
      <c r="B27" s="13">
        <v>15</v>
      </c>
      <c r="C27" s="123"/>
      <c r="D27" s="71"/>
      <c r="E27" s="124"/>
      <c r="F27" s="71"/>
      <c r="G27" s="124"/>
      <c r="H27" s="71"/>
    </row>
    <row r="28" spans="2:8" ht="15.75">
      <c r="B28" s="13">
        <v>16</v>
      </c>
      <c r="C28" s="123"/>
      <c r="D28" s="71"/>
      <c r="E28" s="124"/>
      <c r="F28" s="71"/>
      <c r="G28" s="124"/>
      <c r="H28" s="71"/>
    </row>
    <row r="29" spans="2:8" ht="15.75">
      <c r="B29" s="13">
        <v>17</v>
      </c>
      <c r="C29" s="123"/>
      <c r="D29" s="71"/>
      <c r="E29" s="124"/>
      <c r="F29" s="71"/>
      <c r="G29" s="124"/>
      <c r="H29" s="71"/>
    </row>
    <row r="30" spans="2:8" ht="15.75">
      <c r="B30" s="13">
        <v>18</v>
      </c>
      <c r="C30" s="123"/>
      <c r="D30" s="71"/>
      <c r="E30" s="124"/>
      <c r="F30" s="71"/>
      <c r="G30" s="124"/>
      <c r="H30" s="71"/>
    </row>
    <row r="31" spans="2:8" ht="15.75">
      <c r="B31" s="13">
        <v>19</v>
      </c>
      <c r="C31" s="123"/>
      <c r="D31" s="71"/>
      <c r="E31" s="124"/>
      <c r="F31" s="71"/>
      <c r="G31" s="124"/>
      <c r="H31" s="71"/>
    </row>
    <row r="32" spans="2:8" ht="15.75">
      <c r="B32" s="13">
        <v>20</v>
      </c>
      <c r="C32" s="123"/>
      <c r="D32" s="71"/>
      <c r="E32" s="124"/>
      <c r="F32" s="71"/>
      <c r="G32" s="124"/>
      <c r="H32" s="71"/>
    </row>
    <row r="33" spans="2:8" ht="15.75">
      <c r="B33" s="13">
        <v>21</v>
      </c>
      <c r="C33" s="123"/>
      <c r="D33" s="71"/>
      <c r="E33" s="124"/>
      <c r="F33" s="71"/>
      <c r="G33" s="124"/>
      <c r="H33" s="71"/>
    </row>
    <row r="34" spans="2:8" ht="15.75">
      <c r="B34" s="13">
        <v>22</v>
      </c>
      <c r="C34" s="123"/>
      <c r="D34" s="71"/>
      <c r="E34" s="124"/>
      <c r="F34" s="71"/>
      <c r="G34" s="124"/>
      <c r="H34" s="71"/>
    </row>
    <row r="35" spans="2:8" ht="15.75">
      <c r="B35" s="13">
        <v>23</v>
      </c>
      <c r="C35" s="123"/>
      <c r="D35" s="71"/>
      <c r="E35" s="124"/>
      <c r="F35" s="71"/>
      <c r="G35" s="124"/>
      <c r="H35" s="71"/>
    </row>
    <row r="36" spans="2:8" ht="15.75">
      <c r="B36" s="13">
        <v>24</v>
      </c>
      <c r="C36" s="123"/>
      <c r="D36" s="71"/>
      <c r="E36" s="124"/>
      <c r="F36" s="71"/>
      <c r="G36" s="124"/>
      <c r="H36" s="71"/>
    </row>
    <row r="37" spans="2:8" ht="15.75">
      <c r="B37" s="13">
        <v>25</v>
      </c>
      <c r="C37" s="123"/>
      <c r="D37" s="71"/>
      <c r="E37" s="124"/>
      <c r="F37" s="71"/>
      <c r="G37" s="124"/>
      <c r="H37" s="71"/>
    </row>
    <row r="38" spans="2:8" ht="15.75">
      <c r="B38" s="13">
        <v>26</v>
      </c>
      <c r="C38" s="123"/>
      <c r="D38" s="71"/>
      <c r="E38" s="124"/>
      <c r="F38" s="71"/>
      <c r="G38" s="124"/>
      <c r="H38" s="71"/>
    </row>
    <row r="39" spans="2:8" ht="15.75">
      <c r="B39" s="13">
        <v>27</v>
      </c>
      <c r="C39" s="123"/>
      <c r="D39" s="71"/>
      <c r="E39" s="124"/>
      <c r="F39" s="71"/>
      <c r="G39" s="124"/>
      <c r="H39" s="71"/>
    </row>
    <row r="40" spans="2:8" ht="15.75">
      <c r="B40" s="13">
        <v>28</v>
      </c>
      <c r="C40" s="123"/>
      <c r="D40" s="71"/>
      <c r="E40" s="124"/>
      <c r="F40" s="71"/>
      <c r="G40" s="124"/>
      <c r="H40" s="71"/>
    </row>
    <row r="41" spans="2:8" ht="15.75">
      <c r="B41" s="13">
        <v>29</v>
      </c>
      <c r="C41" s="123"/>
      <c r="D41" s="71"/>
      <c r="E41" s="124"/>
      <c r="F41" s="71"/>
      <c r="G41" s="124"/>
      <c r="H41" s="71"/>
    </row>
    <row r="42" spans="2:8" ht="15.75">
      <c r="B42" s="13">
        <v>30</v>
      </c>
      <c r="C42" s="123"/>
      <c r="D42" s="71"/>
      <c r="E42" s="124"/>
      <c r="F42" s="71"/>
      <c r="G42" s="124"/>
      <c r="H42" s="71"/>
    </row>
    <row r="43" spans="2:8" ht="15.75">
      <c r="B43" s="13">
        <v>31</v>
      </c>
      <c r="C43" s="123"/>
      <c r="D43" s="71"/>
      <c r="E43" s="124"/>
      <c r="F43" s="71"/>
      <c r="G43" s="124"/>
      <c r="H43" s="71"/>
    </row>
    <row r="44" spans="2:8" ht="15.75">
      <c r="B44" s="13">
        <v>32</v>
      </c>
      <c r="C44" s="123"/>
      <c r="D44" s="71"/>
      <c r="E44" s="124"/>
      <c r="F44" s="71"/>
      <c r="G44" s="124"/>
      <c r="H44" s="71"/>
    </row>
    <row r="45" spans="2:8" ht="15.75">
      <c r="B45" s="13">
        <v>33</v>
      </c>
      <c r="C45" s="123"/>
      <c r="D45" s="71"/>
      <c r="E45" s="124"/>
      <c r="F45" s="71"/>
      <c r="G45" s="124"/>
      <c r="H45" s="71"/>
    </row>
    <row r="46" spans="2:8" ht="15.75">
      <c r="B46" s="13">
        <v>34</v>
      </c>
      <c r="C46" s="123"/>
      <c r="D46" s="71"/>
      <c r="E46" s="124"/>
      <c r="F46" s="71"/>
      <c r="G46" s="124"/>
      <c r="H46" s="71"/>
    </row>
    <row r="47" spans="2:8" ht="15.75">
      <c r="B47" s="13">
        <v>35</v>
      </c>
      <c r="C47" s="123"/>
      <c r="D47" s="71"/>
      <c r="E47" s="124"/>
      <c r="F47" s="71"/>
      <c r="G47" s="124"/>
      <c r="H47" s="71"/>
    </row>
    <row r="48" spans="2:8" ht="15.75">
      <c r="B48" s="13">
        <v>36</v>
      </c>
      <c r="C48" s="123"/>
      <c r="D48" s="71"/>
      <c r="E48" s="124"/>
      <c r="F48" s="71"/>
      <c r="G48" s="124"/>
      <c r="H48" s="71"/>
    </row>
    <row r="49" spans="2:8" ht="15.75">
      <c r="B49" s="13">
        <v>37</v>
      </c>
      <c r="C49" s="123"/>
      <c r="D49" s="71"/>
      <c r="E49" s="124"/>
      <c r="F49" s="71"/>
      <c r="G49" s="124"/>
      <c r="H49" s="71"/>
    </row>
    <row r="50" spans="2:8" ht="15.75">
      <c r="B50" s="13">
        <v>38</v>
      </c>
      <c r="C50" s="123"/>
      <c r="D50" s="71"/>
      <c r="E50" s="124"/>
      <c r="F50" s="71"/>
      <c r="G50" s="124"/>
      <c r="H50" s="71"/>
    </row>
    <row r="51" spans="2:8" ht="15.75">
      <c r="B51" s="13">
        <v>39</v>
      </c>
      <c r="C51" s="123"/>
      <c r="D51" s="71"/>
      <c r="E51" s="124"/>
      <c r="F51" s="71"/>
      <c r="G51" s="124"/>
      <c r="H51" s="71"/>
    </row>
    <row r="52" spans="2:8" ht="15.75">
      <c r="B52" s="13">
        <v>40</v>
      </c>
      <c r="C52" s="123"/>
      <c r="D52" s="71"/>
      <c r="E52" s="124"/>
      <c r="F52" s="71"/>
      <c r="G52" s="124"/>
      <c r="H52" s="71"/>
    </row>
    <row r="53" spans="2:8" ht="15.75">
      <c r="B53" s="13">
        <v>41</v>
      </c>
      <c r="C53" s="123"/>
      <c r="D53" s="71"/>
      <c r="E53" s="124"/>
      <c r="F53" s="71"/>
      <c r="G53" s="124"/>
      <c r="H53" s="71"/>
    </row>
    <row r="54" spans="2:8" ht="15.75">
      <c r="B54" s="13">
        <v>42</v>
      </c>
      <c r="C54" s="123"/>
      <c r="D54" s="71"/>
      <c r="E54" s="124"/>
      <c r="F54" s="71"/>
      <c r="G54" s="124"/>
      <c r="H54" s="71"/>
    </row>
    <row r="55" spans="2:8" ht="15.75">
      <c r="B55" s="13">
        <v>43</v>
      </c>
      <c r="C55" s="123"/>
      <c r="D55" s="71"/>
      <c r="E55" s="124"/>
      <c r="F55" s="71"/>
      <c r="G55" s="124"/>
      <c r="H55" s="71"/>
    </row>
    <row r="56" spans="2:8" ht="15.75">
      <c r="B56" s="13">
        <v>44</v>
      </c>
      <c r="C56" s="123"/>
      <c r="D56" s="71"/>
      <c r="E56" s="124"/>
      <c r="F56" s="71"/>
      <c r="G56" s="124"/>
      <c r="H56" s="71"/>
    </row>
    <row r="57" spans="2:8" ht="15.75">
      <c r="B57" s="13">
        <v>45</v>
      </c>
      <c r="C57" s="123"/>
      <c r="D57" s="71"/>
      <c r="E57" s="124"/>
      <c r="F57" s="71"/>
      <c r="G57" s="124"/>
      <c r="H57" s="71"/>
    </row>
    <row r="58" spans="2:8" ht="15.75">
      <c r="B58" s="13">
        <v>46</v>
      </c>
      <c r="C58" s="123"/>
      <c r="D58" s="71"/>
      <c r="E58" s="124"/>
      <c r="F58" s="71"/>
      <c r="G58" s="124"/>
      <c r="H58" s="71"/>
    </row>
    <row r="59" spans="2:8" ht="15.75">
      <c r="B59" s="13">
        <v>47</v>
      </c>
      <c r="C59" s="123"/>
      <c r="D59" s="71"/>
      <c r="E59" s="124"/>
      <c r="F59" s="71"/>
      <c r="G59" s="124"/>
      <c r="H59" s="71"/>
    </row>
    <row r="60" spans="2:8" ht="15.75">
      <c r="B60" s="13">
        <v>48</v>
      </c>
      <c r="C60" s="123"/>
      <c r="D60" s="71"/>
      <c r="E60" s="124"/>
      <c r="F60" s="71"/>
      <c r="G60" s="124"/>
      <c r="H60" s="71"/>
    </row>
    <row r="61" spans="2:8" ht="15.75">
      <c r="B61" s="13">
        <v>49</v>
      </c>
      <c r="C61" s="123"/>
      <c r="D61" s="71"/>
      <c r="E61" s="124"/>
      <c r="F61" s="71"/>
      <c r="G61" s="124"/>
      <c r="H61" s="71"/>
    </row>
    <row r="62" spans="2:8" ht="15.75">
      <c r="B62" s="13">
        <v>50</v>
      </c>
      <c r="C62" s="123"/>
      <c r="D62" s="71"/>
      <c r="E62" s="124"/>
      <c r="F62" s="71"/>
      <c r="G62" s="124"/>
      <c r="H62" s="71"/>
    </row>
    <row r="63" spans="2:8" ht="15.75">
      <c r="B63" s="13">
        <v>51</v>
      </c>
      <c r="C63" s="123"/>
      <c r="D63" s="71"/>
      <c r="E63" s="124"/>
      <c r="F63" s="71"/>
      <c r="G63" s="124"/>
      <c r="H63" s="71"/>
    </row>
    <row r="64" spans="2:8" ht="15.75">
      <c r="B64" s="13">
        <v>52</v>
      </c>
      <c r="C64" s="123"/>
      <c r="D64" s="71"/>
      <c r="E64" s="124"/>
      <c r="F64" s="71"/>
      <c r="G64" s="124"/>
      <c r="H64" s="71"/>
    </row>
    <row r="65" spans="2:8" ht="15.75">
      <c r="B65" s="13">
        <v>53</v>
      </c>
      <c r="C65" s="123"/>
      <c r="D65" s="71"/>
      <c r="E65" s="124"/>
      <c r="F65" s="71"/>
      <c r="G65" s="124"/>
      <c r="H65" s="71"/>
    </row>
    <row r="66" spans="2:8" ht="15.75">
      <c r="B66" s="13">
        <v>54</v>
      </c>
      <c r="C66" s="123"/>
      <c r="D66" s="71"/>
      <c r="E66" s="124"/>
      <c r="F66" s="71"/>
      <c r="G66" s="124"/>
      <c r="H66" s="71"/>
    </row>
    <row r="67" spans="2:8" ht="15.75">
      <c r="B67" s="13">
        <v>55</v>
      </c>
      <c r="C67" s="123"/>
      <c r="D67" s="71"/>
      <c r="E67" s="124"/>
      <c r="F67" s="71"/>
      <c r="G67" s="124"/>
      <c r="H67" s="71"/>
    </row>
    <row r="68" spans="2:8" ht="15.75">
      <c r="B68" s="13">
        <v>56</v>
      </c>
      <c r="C68" s="123"/>
      <c r="D68" s="71"/>
      <c r="E68" s="124"/>
      <c r="F68" s="71"/>
      <c r="G68" s="124"/>
      <c r="H68" s="71"/>
    </row>
    <row r="69" spans="2:8" ht="15.75">
      <c r="B69" s="13">
        <v>57</v>
      </c>
      <c r="C69" s="123"/>
      <c r="D69" s="71"/>
      <c r="E69" s="124"/>
      <c r="F69" s="71"/>
      <c r="G69" s="124"/>
      <c r="H69" s="71"/>
    </row>
    <row r="70" spans="2:8" ht="15.75">
      <c r="B70" s="13">
        <v>58</v>
      </c>
      <c r="C70" s="123"/>
      <c r="D70" s="71"/>
      <c r="E70" s="124"/>
      <c r="F70" s="71"/>
      <c r="G70" s="124"/>
      <c r="H70" s="71"/>
    </row>
    <row r="71" spans="2:8" ht="15.75">
      <c r="B71" s="13">
        <v>59</v>
      </c>
      <c r="C71" s="123"/>
      <c r="D71" s="71"/>
      <c r="E71" s="124"/>
      <c r="F71" s="71"/>
      <c r="G71" s="124"/>
      <c r="H71" s="71"/>
    </row>
    <row r="72" spans="2:8" ht="15.75">
      <c r="B72" s="13">
        <v>60</v>
      </c>
      <c r="C72" s="123"/>
      <c r="D72" s="71"/>
      <c r="E72" s="124"/>
      <c r="F72" s="71"/>
      <c r="G72" s="124"/>
      <c r="H72" s="71"/>
    </row>
    <row r="73" spans="2:8" ht="15.75">
      <c r="B73" s="13">
        <v>61</v>
      </c>
      <c r="C73" s="123"/>
      <c r="D73" s="71"/>
      <c r="E73" s="124"/>
      <c r="F73" s="71"/>
      <c r="G73" s="124"/>
      <c r="H73" s="71"/>
    </row>
    <row r="74" spans="2:8" ht="15.75">
      <c r="B74" s="13">
        <v>62</v>
      </c>
      <c r="C74" s="123"/>
      <c r="D74" s="71"/>
      <c r="E74" s="124"/>
      <c r="F74" s="71"/>
      <c r="G74" s="124"/>
      <c r="H74" s="71"/>
    </row>
    <row r="75" spans="2:8" ht="15.75">
      <c r="B75" s="13">
        <v>63</v>
      </c>
      <c r="C75" s="123"/>
      <c r="D75" s="71"/>
      <c r="E75" s="124"/>
      <c r="F75" s="71"/>
      <c r="G75" s="124"/>
      <c r="H75" s="71"/>
    </row>
    <row r="76" spans="2:8" ht="15.75">
      <c r="B76" s="13">
        <v>64</v>
      </c>
      <c r="C76" s="123"/>
      <c r="D76" s="71"/>
      <c r="E76" s="124"/>
      <c r="F76" s="71"/>
      <c r="G76" s="124"/>
      <c r="H76" s="71"/>
    </row>
    <row r="77" spans="2:8" ht="15.75">
      <c r="B77" s="13">
        <v>65</v>
      </c>
      <c r="C77" s="123"/>
      <c r="D77" s="71"/>
      <c r="E77" s="124"/>
      <c r="F77" s="71"/>
      <c r="G77" s="124"/>
      <c r="H77" s="71"/>
    </row>
    <row r="78" spans="2:8" ht="15.75">
      <c r="B78" s="13">
        <v>66</v>
      </c>
      <c r="C78" s="123"/>
      <c r="D78" s="71"/>
      <c r="E78" s="124"/>
      <c r="F78" s="71"/>
      <c r="G78" s="124"/>
      <c r="H78" s="71"/>
    </row>
    <row r="79" spans="2:8" ht="15.75">
      <c r="B79" s="13">
        <v>67</v>
      </c>
      <c r="C79" s="123"/>
      <c r="D79" s="71"/>
      <c r="E79" s="124"/>
      <c r="F79" s="71"/>
      <c r="G79" s="124"/>
      <c r="H79" s="71"/>
    </row>
    <row r="80" spans="2:8" ht="15.75">
      <c r="B80" s="13">
        <v>68</v>
      </c>
      <c r="C80" s="123"/>
      <c r="D80" s="71"/>
      <c r="E80" s="124"/>
      <c r="F80" s="71"/>
      <c r="G80" s="124"/>
      <c r="H80" s="71"/>
    </row>
    <row r="81" spans="1:8" s="1" customFormat="1" ht="15.75">
      <c r="A81" s="13"/>
      <c r="B81" s="13">
        <v>69</v>
      </c>
      <c r="C81" s="133"/>
      <c r="D81" s="134"/>
      <c r="E81" s="135"/>
      <c r="F81" s="134"/>
      <c r="G81" s="135"/>
      <c r="H81" s="134"/>
    </row>
    <row r="82" spans="1:8" s="1" customFormat="1" ht="15.75">
      <c r="A82" s="13"/>
      <c r="B82" s="13">
        <v>70</v>
      </c>
      <c r="C82" s="123"/>
      <c r="D82" s="71"/>
      <c r="E82" s="124"/>
      <c r="F82" s="71"/>
      <c r="G82" s="124"/>
      <c r="H82" s="71"/>
    </row>
    <row r="84" spans="1:8" ht="16.5" thickBot="1">
      <c r="C84" s="116" t="s">
        <v>44</v>
      </c>
      <c r="E84" s="126"/>
      <c r="G84" s="126"/>
    </row>
    <row r="85" spans="1:8" ht="16.5" thickBot="1">
      <c r="E85" s="126"/>
      <c r="G85" s="126"/>
    </row>
    <row r="86" spans="1:8" ht="16.5" thickBot="1">
      <c r="E86" s="126"/>
      <c r="G86" s="126"/>
    </row>
    <row r="88" spans="1:8" ht="15.75">
      <c r="C88" s="117"/>
    </row>
    <row r="89" spans="1:8">
      <c r="C89" s="116" t="s">
        <v>64</v>
      </c>
    </row>
  </sheetData>
  <mergeCells count="3">
    <mergeCell ref="C1:H1"/>
    <mergeCell ref="C2:H2"/>
    <mergeCell ref="C3:H3"/>
  </mergeCells>
  <pageMargins left="0.7" right="0.7" top="0.75" bottom="0.75" header="0.3" footer="0.3"/>
  <pageSetup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workbookViewId="0">
      <selection activeCell="K39" sqref="K39"/>
    </sheetView>
  </sheetViews>
  <sheetFormatPr defaultRowHeight="12.75"/>
  <cols>
    <col min="1" max="1" width="31.28515625" customWidth="1"/>
    <col min="2" max="2" width="40.5703125" customWidth="1"/>
    <col min="3" max="3" width="27.42578125" customWidth="1"/>
    <col min="4" max="13" width="14.7109375" customWidth="1"/>
    <col min="14" max="14" width="24.7109375" customWidth="1"/>
  </cols>
  <sheetData>
    <row r="1" spans="1:14">
      <c r="A1" s="333" t="s">
        <v>141</v>
      </c>
      <c r="B1" s="333"/>
      <c r="C1" s="333"/>
      <c r="D1" s="333"/>
      <c r="E1" s="333"/>
      <c r="F1" s="333"/>
      <c r="G1" s="333"/>
      <c r="H1" s="333"/>
      <c r="I1" s="333"/>
      <c r="J1" s="333"/>
      <c r="K1" s="333"/>
      <c r="L1" s="333"/>
      <c r="M1" s="333"/>
      <c r="N1" s="333"/>
    </row>
    <row r="2" spans="1:14">
      <c r="A2" s="333"/>
      <c r="B2" s="333"/>
      <c r="C2" s="333"/>
      <c r="D2" s="333"/>
      <c r="E2" s="333"/>
      <c r="F2" s="333"/>
      <c r="G2" s="333"/>
      <c r="H2" s="333"/>
      <c r="I2" s="333"/>
      <c r="J2" s="333"/>
      <c r="K2" s="333"/>
      <c r="L2" s="333"/>
      <c r="M2" s="333"/>
      <c r="N2" s="333"/>
    </row>
    <row r="3" spans="1:14" ht="26.25" customHeight="1">
      <c r="A3" s="334" t="s">
        <v>140</v>
      </c>
      <c r="B3" s="334"/>
      <c r="C3" s="334"/>
      <c r="D3" s="334"/>
      <c r="E3" s="334"/>
      <c r="F3" s="334"/>
      <c r="G3" s="334"/>
      <c r="H3" s="334"/>
      <c r="I3" s="334"/>
      <c r="J3" s="334"/>
      <c r="K3" s="334"/>
      <c r="L3" s="334"/>
      <c r="M3" s="334"/>
      <c r="N3" s="334"/>
    </row>
    <row r="4" spans="1:14" ht="21.75" customHeight="1">
      <c r="A4" s="8" t="s">
        <v>8</v>
      </c>
      <c r="B4" s="9"/>
      <c r="C4" s="58"/>
      <c r="D4" s="58"/>
      <c r="E4" s="192"/>
      <c r="F4" s="58"/>
      <c r="G4" s="192"/>
      <c r="H4" s="58"/>
      <c r="I4" s="192"/>
      <c r="J4" s="58"/>
      <c r="K4" s="192"/>
      <c r="L4" s="58"/>
      <c r="M4" s="192"/>
      <c r="N4" s="58"/>
    </row>
    <row r="5" spans="1:14" s="2" customFormat="1" ht="47.25">
      <c r="A5" s="58" t="s">
        <v>81</v>
      </c>
      <c r="B5" s="11" t="s">
        <v>82</v>
      </c>
      <c r="C5" s="10" t="s">
        <v>85</v>
      </c>
      <c r="D5" s="10" t="s">
        <v>83</v>
      </c>
      <c r="E5" s="10"/>
      <c r="F5" s="10" t="s">
        <v>83</v>
      </c>
      <c r="G5" s="10"/>
      <c r="H5" s="10" t="s">
        <v>83</v>
      </c>
      <c r="I5" s="10"/>
      <c r="J5" s="10" t="s">
        <v>83</v>
      </c>
      <c r="K5" s="10"/>
      <c r="L5" s="10" t="s">
        <v>83</v>
      </c>
      <c r="M5" s="10"/>
      <c r="N5" s="10" t="s">
        <v>84</v>
      </c>
    </row>
    <row r="6" spans="1:14">
      <c r="A6" s="4"/>
      <c r="B6" s="4"/>
      <c r="C6" s="4"/>
      <c r="D6" s="4"/>
      <c r="E6" s="4"/>
      <c r="F6" s="4"/>
      <c r="G6" s="4"/>
      <c r="H6" s="4"/>
      <c r="I6" s="4"/>
      <c r="J6" s="4"/>
      <c r="K6" s="4"/>
      <c r="L6" s="4"/>
      <c r="M6" s="4"/>
      <c r="N6" s="4"/>
    </row>
    <row r="7" spans="1:14">
      <c r="A7" s="4"/>
      <c r="B7" s="4"/>
      <c r="C7" s="4"/>
      <c r="D7" s="4"/>
      <c r="E7" s="4"/>
      <c r="F7" s="4"/>
      <c r="G7" s="4"/>
      <c r="H7" s="4"/>
      <c r="I7" s="4"/>
      <c r="J7" s="4"/>
      <c r="K7" s="4"/>
      <c r="L7" s="4"/>
      <c r="M7" s="4"/>
      <c r="N7" s="4"/>
    </row>
    <row r="8" spans="1:14">
      <c r="A8" s="4"/>
      <c r="B8" s="4"/>
      <c r="C8" s="4"/>
      <c r="D8" s="4"/>
      <c r="E8" s="4"/>
      <c r="F8" s="4"/>
      <c r="G8" s="4"/>
      <c r="H8" s="4"/>
      <c r="I8" s="4"/>
      <c r="J8" s="4"/>
      <c r="K8" s="4"/>
      <c r="L8" s="4"/>
      <c r="M8" s="4"/>
      <c r="N8" s="4"/>
    </row>
    <row r="9" spans="1:14">
      <c r="A9" s="4"/>
      <c r="B9" s="4"/>
      <c r="C9" s="4"/>
      <c r="D9" s="4"/>
      <c r="E9" s="4"/>
      <c r="F9" s="4"/>
      <c r="G9" s="4"/>
      <c r="H9" s="4"/>
      <c r="I9" s="4"/>
      <c r="J9" s="4"/>
      <c r="K9" s="4"/>
      <c r="L9" s="4"/>
      <c r="M9" s="4"/>
      <c r="N9" s="4"/>
    </row>
    <row r="10" spans="1:14">
      <c r="A10" s="4"/>
      <c r="B10" s="4"/>
      <c r="C10" s="4"/>
      <c r="D10" s="4"/>
      <c r="E10" s="4"/>
      <c r="F10" s="4"/>
      <c r="G10" s="4"/>
      <c r="H10" s="4"/>
      <c r="I10" s="4"/>
      <c r="J10" s="4"/>
      <c r="K10" s="4"/>
      <c r="L10" s="4"/>
      <c r="M10" s="4"/>
      <c r="N10" s="4"/>
    </row>
    <row r="11" spans="1:14">
      <c r="A11" s="4"/>
      <c r="B11" s="4"/>
      <c r="C11" s="4"/>
      <c r="D11" s="4"/>
      <c r="E11" s="4"/>
      <c r="F11" s="4"/>
      <c r="G11" s="4"/>
      <c r="H11" s="4"/>
      <c r="I11" s="4"/>
      <c r="J11" s="4"/>
      <c r="K11" s="4"/>
      <c r="L11" s="4"/>
      <c r="M11" s="4"/>
      <c r="N11" s="4"/>
    </row>
    <row r="12" spans="1:14">
      <c r="A12" s="4"/>
      <c r="B12" s="4"/>
      <c r="C12" s="4"/>
      <c r="D12" s="4"/>
      <c r="E12" s="4"/>
      <c r="F12" s="4"/>
      <c r="G12" s="4"/>
      <c r="H12" s="4"/>
      <c r="I12" s="4"/>
      <c r="J12" s="4"/>
      <c r="K12" s="4"/>
      <c r="L12" s="4"/>
      <c r="M12" s="4"/>
      <c r="N12" s="4"/>
    </row>
    <row r="13" spans="1:14">
      <c r="A13" s="4"/>
      <c r="B13" s="4"/>
      <c r="C13" s="4"/>
      <c r="D13" s="4"/>
      <c r="E13" s="4"/>
      <c r="F13" s="4"/>
      <c r="G13" s="4"/>
      <c r="H13" s="4"/>
      <c r="I13" s="4"/>
      <c r="J13" s="4"/>
      <c r="K13" s="4"/>
      <c r="L13" s="4"/>
      <c r="M13" s="4"/>
      <c r="N13" s="4"/>
    </row>
    <row r="14" spans="1:14">
      <c r="A14" s="4"/>
      <c r="B14" s="4"/>
      <c r="C14" s="4"/>
      <c r="D14" s="4"/>
      <c r="E14" s="4"/>
      <c r="F14" s="4"/>
      <c r="G14" s="4"/>
      <c r="H14" s="4"/>
      <c r="I14" s="4"/>
      <c r="J14" s="4"/>
      <c r="K14" s="4"/>
      <c r="L14" s="4"/>
      <c r="M14" s="4"/>
      <c r="N14" s="4"/>
    </row>
    <row r="15" spans="1:14">
      <c r="A15" s="4"/>
      <c r="B15" s="4"/>
      <c r="C15" s="4"/>
      <c r="D15" s="4"/>
      <c r="E15" s="4"/>
      <c r="F15" s="4"/>
      <c r="G15" s="4"/>
      <c r="H15" s="4"/>
      <c r="I15" s="4"/>
      <c r="J15" s="4"/>
      <c r="K15" s="4"/>
      <c r="L15" s="4"/>
      <c r="M15" s="4"/>
      <c r="N15" s="4"/>
    </row>
    <row r="16" spans="1:14">
      <c r="A16" s="4"/>
      <c r="B16" s="4"/>
      <c r="C16" s="4"/>
      <c r="D16" s="4"/>
      <c r="E16" s="4"/>
      <c r="F16" s="4"/>
      <c r="G16" s="4"/>
      <c r="H16" s="4"/>
      <c r="I16" s="4"/>
      <c r="J16" s="4"/>
      <c r="K16" s="4"/>
      <c r="L16" s="4"/>
      <c r="M16" s="4"/>
      <c r="N16" s="4"/>
    </row>
    <row r="17" spans="1:14">
      <c r="A17" s="4"/>
      <c r="B17" s="4"/>
      <c r="C17" s="4"/>
      <c r="D17" s="4"/>
      <c r="E17" s="4"/>
      <c r="F17" s="4"/>
      <c r="G17" s="4"/>
      <c r="H17" s="4"/>
      <c r="I17" s="4"/>
      <c r="J17" s="4"/>
      <c r="K17" s="4"/>
      <c r="L17" s="4"/>
      <c r="M17" s="4"/>
      <c r="N17" s="4"/>
    </row>
    <row r="18" spans="1:14">
      <c r="A18" s="4"/>
      <c r="B18" s="4"/>
      <c r="C18" s="4"/>
      <c r="D18" s="4"/>
      <c r="E18" s="4"/>
      <c r="F18" s="4"/>
      <c r="G18" s="4"/>
      <c r="H18" s="4"/>
      <c r="I18" s="4"/>
      <c r="J18" s="4"/>
      <c r="K18" s="4"/>
      <c r="L18" s="4"/>
      <c r="M18" s="4"/>
      <c r="N18" s="4"/>
    </row>
    <row r="19" spans="1:14">
      <c r="A19" s="4"/>
      <c r="B19" s="4"/>
      <c r="C19" s="4"/>
      <c r="D19" s="4"/>
      <c r="E19" s="4"/>
      <c r="F19" s="4"/>
      <c r="G19" s="4"/>
      <c r="H19" s="4"/>
      <c r="I19" s="4"/>
      <c r="J19" s="4"/>
      <c r="K19" s="4"/>
      <c r="L19" s="4"/>
      <c r="M19" s="4"/>
      <c r="N19" s="4"/>
    </row>
    <row r="20" spans="1:14">
      <c r="A20" s="4"/>
      <c r="B20" s="4"/>
      <c r="C20" s="4"/>
      <c r="D20" s="4"/>
      <c r="E20" s="4"/>
      <c r="F20" s="4"/>
      <c r="G20" s="4"/>
      <c r="H20" s="4"/>
      <c r="I20" s="4"/>
      <c r="J20" s="4"/>
      <c r="K20" s="4"/>
      <c r="L20" s="4"/>
      <c r="M20" s="4"/>
      <c r="N20" s="4"/>
    </row>
    <row r="21" spans="1:14">
      <c r="A21" s="4"/>
      <c r="B21" s="4"/>
      <c r="C21" s="4"/>
      <c r="D21" s="4"/>
      <c r="E21" s="4"/>
      <c r="F21" s="4"/>
      <c r="G21" s="4"/>
      <c r="H21" s="4"/>
      <c r="I21" s="4"/>
      <c r="J21" s="4"/>
      <c r="K21" s="4"/>
      <c r="L21" s="4"/>
      <c r="M21" s="4"/>
      <c r="N21" s="4"/>
    </row>
    <row r="22" spans="1:14">
      <c r="A22" s="4"/>
      <c r="B22" s="4"/>
      <c r="C22" s="4"/>
      <c r="D22" s="4"/>
      <c r="E22" s="4"/>
      <c r="F22" s="4"/>
      <c r="G22" s="4"/>
      <c r="H22" s="4"/>
      <c r="I22" s="4"/>
      <c r="J22" s="4"/>
      <c r="K22" s="4"/>
      <c r="L22" s="4"/>
      <c r="M22" s="4"/>
      <c r="N22" s="4"/>
    </row>
    <row r="23" spans="1:14">
      <c r="A23" s="4"/>
      <c r="B23" s="4"/>
      <c r="C23" s="4"/>
      <c r="D23" s="4"/>
      <c r="E23" s="4"/>
      <c r="F23" s="4"/>
      <c r="G23" s="4"/>
      <c r="H23" s="4"/>
      <c r="I23" s="4"/>
      <c r="J23" s="4"/>
      <c r="K23" s="4"/>
      <c r="L23" s="4"/>
      <c r="M23" s="4"/>
      <c r="N23" s="4"/>
    </row>
    <row r="24" spans="1:14">
      <c r="A24" s="4"/>
      <c r="B24" s="4"/>
      <c r="C24" s="4"/>
      <c r="D24" s="4"/>
      <c r="E24" s="4"/>
      <c r="F24" s="4"/>
      <c r="G24" s="4"/>
      <c r="H24" s="4"/>
      <c r="I24" s="4"/>
      <c r="J24" s="4"/>
      <c r="K24" s="4"/>
      <c r="L24" s="4"/>
      <c r="M24" s="4"/>
      <c r="N24" s="4"/>
    </row>
    <row r="25" spans="1:14">
      <c r="A25" s="4"/>
      <c r="B25" s="4"/>
      <c r="C25" s="4"/>
      <c r="D25" s="4"/>
      <c r="E25" s="4"/>
      <c r="F25" s="4"/>
      <c r="G25" s="4"/>
      <c r="H25" s="4"/>
      <c r="I25" s="4"/>
      <c r="J25" s="4"/>
      <c r="K25" s="4"/>
      <c r="L25" s="4"/>
      <c r="M25" s="4"/>
      <c r="N25" s="4"/>
    </row>
    <row r="26" spans="1:14">
      <c r="A26" s="4"/>
      <c r="B26" s="4"/>
      <c r="C26" s="4"/>
      <c r="D26" s="4"/>
      <c r="E26" s="4"/>
      <c r="F26" s="4"/>
      <c r="G26" s="4"/>
      <c r="H26" s="4"/>
      <c r="I26" s="4"/>
      <c r="J26" s="4"/>
      <c r="K26" s="4"/>
      <c r="L26" s="4"/>
      <c r="M26" s="4"/>
      <c r="N26" s="4"/>
    </row>
    <row r="27" spans="1:14">
      <c r="A27" s="4"/>
      <c r="B27" s="4"/>
      <c r="C27" s="4"/>
      <c r="D27" s="4"/>
      <c r="E27" s="4"/>
      <c r="F27" s="4"/>
      <c r="G27" s="4"/>
      <c r="H27" s="4"/>
      <c r="I27" s="4"/>
      <c r="J27" s="4"/>
      <c r="K27" s="4"/>
      <c r="L27" s="4"/>
      <c r="M27" s="4"/>
      <c r="N27" s="4"/>
    </row>
    <row r="28" spans="1:14">
      <c r="A28" s="4"/>
      <c r="B28" s="4"/>
      <c r="C28" s="4"/>
      <c r="D28" s="4"/>
      <c r="E28" s="4"/>
      <c r="F28" s="4"/>
      <c r="G28" s="4"/>
      <c r="H28" s="4"/>
      <c r="I28" s="4"/>
      <c r="J28" s="4"/>
      <c r="K28" s="4"/>
      <c r="L28" s="4"/>
      <c r="M28" s="4"/>
      <c r="N28" s="4"/>
    </row>
    <row r="29" spans="1:14">
      <c r="A29" s="4"/>
      <c r="B29" s="4"/>
      <c r="C29" s="4"/>
      <c r="D29" s="4"/>
      <c r="E29" s="4"/>
      <c r="F29" s="4"/>
      <c r="G29" s="4"/>
      <c r="H29" s="4"/>
      <c r="I29" s="4"/>
      <c r="J29" s="4"/>
      <c r="K29" s="4"/>
      <c r="L29" s="4"/>
      <c r="M29" s="4"/>
      <c r="N29" s="4"/>
    </row>
    <row r="30" spans="1:14">
      <c r="A30" s="4"/>
      <c r="B30" s="4"/>
      <c r="C30" s="4"/>
      <c r="D30" s="4"/>
      <c r="E30" s="4"/>
      <c r="F30" s="4"/>
      <c r="G30" s="4"/>
      <c r="H30" s="4"/>
      <c r="I30" s="4"/>
      <c r="J30" s="4"/>
      <c r="K30" s="4"/>
      <c r="L30" s="4"/>
      <c r="M30" s="4"/>
      <c r="N30" s="4"/>
    </row>
    <row r="31" spans="1:14">
      <c r="A31" s="4"/>
      <c r="B31" s="4"/>
      <c r="C31" s="4"/>
      <c r="D31" s="4"/>
      <c r="E31" s="4"/>
      <c r="F31" s="4"/>
      <c r="G31" s="4"/>
      <c r="H31" s="4"/>
      <c r="I31" s="4"/>
      <c r="J31" s="4"/>
      <c r="K31" s="4"/>
      <c r="L31" s="4"/>
      <c r="M31" s="4"/>
      <c r="N31" s="4"/>
    </row>
    <row r="32" spans="1:14">
      <c r="A32" s="4"/>
      <c r="B32" s="4"/>
      <c r="C32" s="4"/>
      <c r="D32" s="4"/>
      <c r="E32" s="4"/>
      <c r="F32" s="4"/>
      <c r="G32" s="4"/>
      <c r="H32" s="4"/>
      <c r="I32" s="4"/>
      <c r="J32" s="4"/>
      <c r="K32" s="4"/>
      <c r="L32" s="4"/>
      <c r="M32" s="4"/>
      <c r="N32" s="4"/>
    </row>
    <row r="33" spans="1:14">
      <c r="A33" s="4"/>
      <c r="B33" s="4"/>
      <c r="C33" s="4"/>
      <c r="D33" s="4"/>
      <c r="E33" s="4"/>
      <c r="F33" s="4"/>
      <c r="G33" s="4"/>
      <c r="H33" s="4"/>
      <c r="I33" s="4"/>
      <c r="J33" s="4"/>
      <c r="K33" s="4"/>
      <c r="L33" s="4"/>
      <c r="M33" s="4"/>
      <c r="N33" s="4"/>
    </row>
    <row r="34" spans="1:14">
      <c r="A34" s="4"/>
      <c r="B34" s="4"/>
      <c r="C34" s="4"/>
      <c r="D34" s="4"/>
      <c r="E34" s="4"/>
      <c r="F34" s="4"/>
      <c r="G34" s="4"/>
      <c r="H34" s="4"/>
      <c r="I34" s="4"/>
      <c r="J34" s="4"/>
      <c r="K34" s="4"/>
      <c r="L34" s="4"/>
      <c r="M34" s="4"/>
      <c r="N34" s="4"/>
    </row>
    <row r="35" spans="1:14">
      <c r="A35" s="4"/>
      <c r="B35" s="4"/>
      <c r="C35" s="4"/>
      <c r="D35" s="4"/>
      <c r="E35" s="4"/>
      <c r="F35" s="4"/>
      <c r="G35" s="4"/>
      <c r="H35" s="4"/>
      <c r="I35" s="4"/>
      <c r="J35" s="4"/>
      <c r="K35" s="4"/>
      <c r="L35" s="4"/>
      <c r="M35" s="4"/>
      <c r="N35" s="4"/>
    </row>
    <row r="36" spans="1:14">
      <c r="A36" s="4"/>
      <c r="B36" s="4"/>
      <c r="C36" s="4"/>
      <c r="D36" s="4"/>
      <c r="E36" s="4"/>
      <c r="F36" s="4"/>
      <c r="G36" s="4"/>
      <c r="H36" s="4"/>
      <c r="I36" s="4"/>
      <c r="J36" s="4"/>
      <c r="K36" s="4"/>
      <c r="L36" s="4"/>
      <c r="M36" s="4"/>
      <c r="N36" s="4"/>
    </row>
    <row r="37" spans="1:14">
      <c r="A37" s="4"/>
      <c r="B37" s="4"/>
      <c r="C37" s="4"/>
      <c r="D37" s="4"/>
      <c r="E37" s="4"/>
      <c r="F37" s="4"/>
      <c r="G37" s="4"/>
      <c r="H37" s="4"/>
      <c r="I37" s="4"/>
      <c r="J37" s="4"/>
      <c r="K37" s="4"/>
      <c r="L37" s="4"/>
      <c r="M37" s="4"/>
      <c r="N37" s="4"/>
    </row>
    <row r="38" spans="1:14">
      <c r="A38" s="4"/>
      <c r="B38" s="4"/>
      <c r="C38" s="4"/>
      <c r="D38" s="4"/>
      <c r="E38" s="4"/>
      <c r="F38" s="4"/>
      <c r="G38" s="4"/>
      <c r="H38" s="4"/>
      <c r="I38" s="4"/>
      <c r="J38" s="4"/>
      <c r="K38" s="4"/>
      <c r="L38" s="4"/>
      <c r="M38" s="4"/>
      <c r="N38" s="4"/>
    </row>
    <row r="39" spans="1:14">
      <c r="A39" s="4"/>
      <c r="B39" s="4"/>
      <c r="C39" s="4"/>
      <c r="D39" s="4"/>
      <c r="E39" s="4"/>
      <c r="F39" s="4"/>
      <c r="G39" s="4"/>
      <c r="H39" s="4"/>
      <c r="I39" s="4"/>
      <c r="J39" s="4"/>
      <c r="K39" s="4"/>
      <c r="L39" s="4"/>
      <c r="M39" s="4"/>
      <c r="N39" s="4"/>
    </row>
    <row r="40" spans="1:14">
      <c r="A40" s="4"/>
      <c r="B40" s="4"/>
      <c r="C40" s="4"/>
      <c r="D40" s="4"/>
      <c r="E40" s="4"/>
      <c r="F40" s="4"/>
      <c r="G40" s="4"/>
      <c r="H40" s="4"/>
      <c r="I40" s="4"/>
      <c r="J40" s="4"/>
      <c r="K40" s="4"/>
      <c r="L40" s="4"/>
      <c r="M40" s="4"/>
      <c r="N40" s="4"/>
    </row>
    <row r="41" spans="1:14">
      <c r="A41" s="4"/>
      <c r="B41" s="4"/>
      <c r="C41" s="4"/>
      <c r="D41" s="4"/>
      <c r="E41" s="4"/>
      <c r="F41" s="4"/>
      <c r="G41" s="4"/>
      <c r="H41" s="4"/>
      <c r="I41" s="4"/>
      <c r="J41" s="4"/>
      <c r="K41" s="4"/>
      <c r="L41" s="4"/>
      <c r="M41" s="4"/>
      <c r="N41" s="4"/>
    </row>
    <row r="42" spans="1:14">
      <c r="A42" s="4"/>
      <c r="B42" s="4"/>
      <c r="C42" s="4"/>
      <c r="D42" s="4"/>
      <c r="E42" s="4"/>
      <c r="F42" s="4"/>
      <c r="G42" s="4"/>
      <c r="H42" s="4"/>
      <c r="I42" s="4"/>
      <c r="J42" s="4"/>
      <c r="K42" s="4"/>
      <c r="L42" s="4"/>
      <c r="M42" s="4"/>
      <c r="N42" s="4"/>
    </row>
    <row r="43" spans="1:14">
      <c r="A43" s="4"/>
      <c r="B43" s="4"/>
      <c r="C43" s="4"/>
      <c r="D43" s="4"/>
      <c r="E43" s="4"/>
      <c r="F43" s="4"/>
      <c r="G43" s="4"/>
      <c r="H43" s="4"/>
      <c r="I43" s="4"/>
      <c r="J43" s="4"/>
      <c r="K43" s="4"/>
      <c r="L43" s="4"/>
      <c r="M43" s="4"/>
      <c r="N43" s="4"/>
    </row>
    <row r="44" spans="1:14">
      <c r="A44" s="4"/>
      <c r="B44" s="4"/>
      <c r="C44" s="4"/>
      <c r="D44" s="4"/>
      <c r="E44" s="4"/>
      <c r="F44" s="4"/>
      <c r="G44" s="4"/>
      <c r="H44" s="4"/>
      <c r="I44" s="4"/>
      <c r="J44" s="4"/>
      <c r="K44" s="4"/>
      <c r="L44" s="4"/>
      <c r="M44" s="4"/>
      <c r="N44" s="4"/>
    </row>
    <row r="45" spans="1:14">
      <c r="A45" s="4"/>
      <c r="B45" s="4"/>
      <c r="C45" s="4"/>
      <c r="D45" s="4"/>
      <c r="E45" s="4"/>
      <c r="F45" s="4"/>
      <c r="G45" s="4"/>
      <c r="H45" s="4"/>
      <c r="I45" s="4"/>
      <c r="J45" s="4"/>
      <c r="K45" s="4"/>
      <c r="L45" s="4"/>
      <c r="M45" s="4"/>
      <c r="N45" s="4"/>
    </row>
    <row r="46" spans="1:14">
      <c r="A46" s="4"/>
      <c r="B46" s="4"/>
      <c r="C46" s="4"/>
      <c r="D46" s="4"/>
      <c r="E46" s="4"/>
      <c r="F46" s="4"/>
      <c r="G46" s="4"/>
      <c r="H46" s="4"/>
      <c r="I46" s="4"/>
      <c r="J46" s="4"/>
      <c r="K46" s="4"/>
      <c r="L46" s="4"/>
      <c r="M46" s="4"/>
      <c r="N46" s="4"/>
    </row>
    <row r="47" spans="1:14">
      <c r="A47" s="4"/>
      <c r="B47" s="4"/>
      <c r="C47" s="4"/>
      <c r="D47" s="4"/>
      <c r="E47" s="4"/>
      <c r="F47" s="4"/>
      <c r="G47" s="4"/>
      <c r="H47" s="4"/>
      <c r="I47" s="4"/>
      <c r="J47" s="4"/>
      <c r="K47" s="4"/>
      <c r="L47" s="4"/>
      <c r="M47" s="4"/>
      <c r="N47" s="4"/>
    </row>
    <row r="48" spans="1:14">
      <c r="A48" s="4"/>
      <c r="B48" s="4"/>
      <c r="C48" s="4"/>
      <c r="D48" s="4"/>
      <c r="E48" s="4"/>
      <c r="F48" s="4"/>
      <c r="G48" s="4"/>
      <c r="H48" s="4"/>
      <c r="I48" s="4"/>
      <c r="J48" s="4"/>
      <c r="K48" s="4"/>
      <c r="L48" s="4"/>
      <c r="M48" s="4"/>
      <c r="N48" s="4"/>
    </row>
    <row r="49" spans="1:14">
      <c r="A49" s="4"/>
      <c r="B49" s="4"/>
      <c r="C49" s="4"/>
      <c r="D49" s="4"/>
      <c r="E49" s="4"/>
      <c r="F49" s="4"/>
      <c r="G49" s="4"/>
      <c r="H49" s="4"/>
      <c r="I49" s="4"/>
      <c r="J49" s="4"/>
      <c r="K49" s="4"/>
      <c r="L49" s="4"/>
      <c r="M49" s="4"/>
      <c r="N49" s="4"/>
    </row>
    <row r="50" spans="1:14">
      <c r="A50" s="4"/>
      <c r="B50" s="4"/>
      <c r="C50" s="4"/>
      <c r="D50" s="4"/>
      <c r="E50" s="4"/>
      <c r="F50" s="4"/>
      <c r="G50" s="4"/>
      <c r="H50" s="4"/>
      <c r="I50" s="4"/>
      <c r="J50" s="4"/>
      <c r="K50" s="4"/>
      <c r="L50" s="4"/>
      <c r="M50" s="4"/>
      <c r="N50" s="4"/>
    </row>
    <row r="51" spans="1:14">
      <c r="A51" s="4"/>
      <c r="B51" s="4"/>
      <c r="C51" s="4"/>
      <c r="D51" s="4"/>
      <c r="E51" s="4"/>
      <c r="F51" s="4"/>
      <c r="G51" s="4"/>
      <c r="H51" s="4"/>
      <c r="I51" s="4"/>
      <c r="J51" s="4"/>
      <c r="K51" s="4"/>
      <c r="L51" s="4"/>
      <c r="M51" s="4"/>
      <c r="N51" s="4"/>
    </row>
    <row r="52" spans="1:14">
      <c r="A52" s="4"/>
      <c r="B52" s="4"/>
      <c r="C52" s="4"/>
      <c r="D52" s="4"/>
      <c r="E52" s="4"/>
      <c r="F52" s="4"/>
      <c r="G52" s="4"/>
      <c r="H52" s="4"/>
      <c r="I52" s="4"/>
      <c r="J52" s="4"/>
      <c r="K52" s="4"/>
      <c r="L52" s="4"/>
      <c r="M52" s="4"/>
      <c r="N52" s="4"/>
    </row>
  </sheetData>
  <mergeCells count="2">
    <mergeCell ref="A1:N2"/>
    <mergeCell ref="A3:N3"/>
  </mergeCells>
  <pageMargins left="0.25" right="0.25" top="0.75" bottom="0.75" header="0.3" footer="0.3"/>
  <pageSetup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abSelected="1" workbookViewId="0">
      <selection activeCell="P24" sqref="P24"/>
    </sheetView>
  </sheetViews>
  <sheetFormatPr defaultRowHeight="15"/>
  <cols>
    <col min="1" max="1" width="9" style="199" customWidth="1"/>
    <col min="2" max="3" width="9.140625" style="199"/>
    <col min="4" max="4" width="9.28515625" style="199" customWidth="1"/>
    <col min="5" max="5" width="3.28515625" style="199" customWidth="1"/>
    <col min="6" max="7" width="10" style="199" customWidth="1"/>
    <col min="8" max="8" width="11.42578125" style="199" customWidth="1"/>
    <col min="9" max="9" width="9.42578125" style="199" customWidth="1"/>
    <col min="10" max="10" width="8.140625" style="199" customWidth="1"/>
    <col min="11" max="16384" width="9.140625" style="199"/>
  </cols>
  <sheetData>
    <row r="1" spans="1:10" ht="20.25" customHeight="1">
      <c r="A1" s="359" t="s">
        <v>0</v>
      </c>
      <c r="B1" s="360"/>
      <c r="C1" s="360"/>
      <c r="D1" s="360"/>
      <c r="E1" s="360"/>
      <c r="F1" s="360"/>
      <c r="G1" s="360"/>
      <c r="H1" s="360"/>
      <c r="I1" s="360"/>
      <c r="J1" s="361"/>
    </row>
    <row r="2" spans="1:10" ht="23.25">
      <c r="A2" s="362" t="s">
        <v>139</v>
      </c>
      <c r="B2" s="363"/>
      <c r="C2" s="363"/>
      <c r="D2" s="363"/>
      <c r="E2" s="363"/>
      <c r="F2" s="363"/>
      <c r="G2" s="363"/>
      <c r="H2" s="363"/>
      <c r="I2" s="363"/>
      <c r="J2" s="364"/>
    </row>
    <row r="3" spans="1:10" ht="18.75" thickBot="1">
      <c r="A3" s="365" t="s">
        <v>144</v>
      </c>
      <c r="B3" s="366"/>
      <c r="C3" s="366"/>
      <c r="D3" s="366"/>
      <c r="E3" s="366"/>
      <c r="F3" s="366"/>
      <c r="G3" s="366"/>
      <c r="H3" s="366"/>
      <c r="I3" s="366"/>
      <c r="J3" s="367"/>
    </row>
    <row r="4" spans="1:10" ht="10.5" customHeight="1">
      <c r="A4" s="200"/>
      <c r="B4" s="200"/>
      <c r="C4" s="200"/>
      <c r="D4" s="200"/>
      <c r="E4" s="200"/>
      <c r="F4" s="200"/>
      <c r="G4" s="200"/>
      <c r="H4" s="200"/>
      <c r="I4" s="200"/>
      <c r="J4" s="200"/>
    </row>
    <row r="5" spans="1:10" ht="20.100000000000001" customHeight="1">
      <c r="A5" s="201" t="s">
        <v>145</v>
      </c>
      <c r="B5" s="202"/>
      <c r="C5" s="203"/>
      <c r="D5" s="203"/>
      <c r="E5" s="203"/>
      <c r="F5" s="203"/>
      <c r="G5" s="201" t="s">
        <v>146</v>
      </c>
      <c r="H5" s="203"/>
      <c r="I5" s="203"/>
    </row>
    <row r="6" spans="1:10" ht="20.100000000000001" customHeight="1">
      <c r="A6" s="201" t="s">
        <v>147</v>
      </c>
      <c r="B6" s="202"/>
      <c r="C6" s="203"/>
      <c r="D6" s="203"/>
      <c r="E6" s="203"/>
      <c r="F6" s="203"/>
      <c r="G6" s="204" t="s">
        <v>148</v>
      </c>
    </row>
    <row r="7" spans="1:10" ht="20.100000000000001" customHeight="1">
      <c r="A7" s="201" t="s">
        <v>149</v>
      </c>
      <c r="B7" s="202"/>
      <c r="C7" s="203"/>
      <c r="D7" s="203"/>
      <c r="E7" s="203"/>
      <c r="F7" s="203"/>
      <c r="G7" s="205"/>
      <c r="H7" s="368" t="s">
        <v>150</v>
      </c>
      <c r="I7" s="368"/>
      <c r="J7" s="368"/>
    </row>
    <row r="8" spans="1:10" ht="8.25" customHeight="1">
      <c r="A8" s="206"/>
    </row>
    <row r="9" spans="1:10" s="209" customFormat="1" ht="30">
      <c r="A9" s="207" t="s">
        <v>151</v>
      </c>
      <c r="B9" s="207" t="s">
        <v>152</v>
      </c>
      <c r="C9" s="208" t="s">
        <v>27</v>
      </c>
      <c r="D9" s="208" t="s">
        <v>153</v>
      </c>
      <c r="E9" s="369"/>
      <c r="F9" s="207" t="s">
        <v>154</v>
      </c>
      <c r="G9" s="207" t="s">
        <v>155</v>
      </c>
      <c r="H9" s="207" t="s">
        <v>156</v>
      </c>
      <c r="I9" s="208" t="s">
        <v>157</v>
      </c>
      <c r="J9" s="208" t="s">
        <v>153</v>
      </c>
    </row>
    <row r="10" spans="1:10" ht="20.100000000000001" customHeight="1">
      <c r="A10" s="210">
        <v>100</v>
      </c>
      <c r="B10" s="211"/>
      <c r="C10" s="212"/>
      <c r="D10" s="211"/>
      <c r="E10" s="369"/>
      <c r="F10" s="213">
        <v>1</v>
      </c>
      <c r="G10" s="211"/>
      <c r="H10" s="211"/>
      <c r="I10" s="214"/>
      <c r="J10" s="211"/>
    </row>
    <row r="11" spans="1:10" ht="20.100000000000001" customHeight="1">
      <c r="A11" s="210">
        <v>50</v>
      </c>
      <c r="B11" s="211"/>
      <c r="C11" s="212"/>
      <c r="D11" s="211"/>
      <c r="E11" s="369"/>
      <c r="F11" s="213" t="s">
        <v>158</v>
      </c>
      <c r="G11" s="211"/>
      <c r="H11" s="211"/>
      <c r="I11" s="214"/>
      <c r="J11" s="211"/>
    </row>
    <row r="12" spans="1:10" ht="20.100000000000001" customHeight="1">
      <c r="A12" s="210">
        <v>20</v>
      </c>
      <c r="B12" s="211"/>
      <c r="C12" s="212"/>
      <c r="D12" s="211"/>
      <c r="E12" s="369"/>
      <c r="F12" s="213" t="s">
        <v>159</v>
      </c>
      <c r="G12" s="211"/>
      <c r="H12" s="211"/>
      <c r="I12" s="214"/>
      <c r="J12" s="211"/>
    </row>
    <row r="13" spans="1:10" ht="20.100000000000001" customHeight="1">
      <c r="A13" s="210">
        <v>10</v>
      </c>
      <c r="B13" s="211"/>
      <c r="C13" s="212"/>
      <c r="D13" s="211"/>
      <c r="E13" s="369"/>
      <c r="F13" s="213" t="s">
        <v>160</v>
      </c>
      <c r="G13" s="211"/>
      <c r="H13" s="211"/>
      <c r="I13" s="214"/>
      <c r="J13" s="211"/>
    </row>
    <row r="14" spans="1:10" ht="20.100000000000001" customHeight="1">
      <c r="A14" s="210">
        <v>5</v>
      </c>
      <c r="B14" s="211"/>
      <c r="C14" s="212"/>
      <c r="D14" s="211"/>
      <c r="E14" s="369"/>
      <c r="F14" s="213" t="s">
        <v>161</v>
      </c>
      <c r="G14" s="211"/>
      <c r="H14" s="211"/>
      <c r="I14" s="214"/>
      <c r="J14" s="211"/>
    </row>
    <row r="15" spans="1:10" ht="20.100000000000001" customHeight="1">
      <c r="A15" s="210">
        <v>2</v>
      </c>
      <c r="B15" s="211"/>
      <c r="C15" s="212"/>
      <c r="D15" s="211"/>
      <c r="E15" s="369"/>
      <c r="F15" s="213" t="s">
        <v>162</v>
      </c>
      <c r="G15" s="211"/>
      <c r="H15" s="211"/>
      <c r="I15" s="214"/>
      <c r="J15" s="211"/>
    </row>
    <row r="16" spans="1:10" ht="20.100000000000001" customHeight="1">
      <c r="A16" s="210">
        <v>1</v>
      </c>
      <c r="B16" s="211"/>
      <c r="C16" s="212"/>
      <c r="D16" s="211"/>
      <c r="E16" s="369"/>
      <c r="F16" s="211"/>
      <c r="G16" s="211"/>
      <c r="H16" s="211"/>
      <c r="I16" s="214"/>
      <c r="J16" s="211"/>
    </row>
    <row r="17" spans="1:10" s="216" customFormat="1" ht="20.100000000000001" customHeight="1">
      <c r="A17" s="370" t="s">
        <v>163</v>
      </c>
      <c r="B17" s="370"/>
      <c r="C17" s="215"/>
      <c r="D17" s="215"/>
      <c r="E17" s="369"/>
      <c r="F17" s="370" t="s">
        <v>164</v>
      </c>
      <c r="G17" s="370"/>
      <c r="H17" s="370"/>
      <c r="I17" s="214"/>
      <c r="J17" s="215"/>
    </row>
    <row r="19" spans="1:10" s="217" customFormat="1">
      <c r="B19" s="218" t="s">
        <v>165</v>
      </c>
      <c r="C19" s="218" t="s">
        <v>166</v>
      </c>
      <c r="D19" s="218" t="s">
        <v>153</v>
      </c>
      <c r="E19" s="357"/>
      <c r="F19" s="218" t="s">
        <v>165</v>
      </c>
      <c r="G19" s="218" t="s">
        <v>166</v>
      </c>
      <c r="H19" s="218" t="s">
        <v>153</v>
      </c>
    </row>
    <row r="20" spans="1:10" ht="20.100000000000001" customHeight="1">
      <c r="B20" s="211"/>
      <c r="C20" s="211"/>
      <c r="D20" s="211"/>
      <c r="E20" s="357"/>
      <c r="F20" s="211"/>
      <c r="G20" s="211"/>
      <c r="H20" s="211"/>
    </row>
    <row r="21" spans="1:10" ht="20.100000000000001" customHeight="1">
      <c r="B21" s="211"/>
      <c r="C21" s="211"/>
      <c r="D21" s="211"/>
      <c r="E21" s="357"/>
      <c r="F21" s="211"/>
      <c r="G21" s="211"/>
      <c r="H21" s="211"/>
    </row>
    <row r="22" spans="1:10" ht="20.100000000000001" customHeight="1">
      <c r="B22" s="211"/>
      <c r="C22" s="211"/>
      <c r="D22" s="211"/>
      <c r="E22" s="357"/>
      <c r="F22" s="211"/>
      <c r="G22" s="211"/>
      <c r="H22" s="211"/>
    </row>
    <row r="23" spans="1:10" ht="20.100000000000001" customHeight="1">
      <c r="B23" s="211"/>
      <c r="C23" s="211"/>
      <c r="D23" s="211"/>
      <c r="E23" s="357"/>
      <c r="F23" s="211"/>
      <c r="G23" s="211"/>
      <c r="H23" s="211"/>
    </row>
    <row r="24" spans="1:10" s="219" customFormat="1" ht="20.100000000000001" customHeight="1">
      <c r="B24" s="220" t="s">
        <v>167</v>
      </c>
      <c r="C24" s="221"/>
      <c r="D24" s="222"/>
      <c r="E24" s="357"/>
      <c r="F24" s="220" t="s">
        <v>167</v>
      </c>
      <c r="G24" s="222"/>
      <c r="H24" s="222"/>
    </row>
    <row r="25" spans="1:10" ht="12" customHeight="1"/>
    <row r="26" spans="1:10" s="223" customFormat="1" ht="18.75">
      <c r="A26" s="223" t="s">
        <v>163</v>
      </c>
      <c r="C26" s="224" t="s">
        <v>4</v>
      </c>
      <c r="D26" s="354"/>
      <c r="E26" s="354"/>
      <c r="F26" s="354"/>
      <c r="G26" s="225"/>
    </row>
    <row r="27" spans="1:10" s="223" customFormat="1" ht="6.75" customHeight="1">
      <c r="C27" s="224"/>
    </row>
    <row r="28" spans="1:10" s="223" customFormat="1" ht="18.75">
      <c r="A28" s="223" t="s">
        <v>164</v>
      </c>
      <c r="C28" s="224" t="s">
        <v>4</v>
      </c>
      <c r="D28" s="354"/>
      <c r="E28" s="354"/>
      <c r="F28" s="354"/>
      <c r="G28" s="225"/>
    </row>
    <row r="29" spans="1:10" s="223" customFormat="1" ht="4.5" customHeight="1">
      <c r="C29" s="224"/>
      <c r="D29" s="226"/>
      <c r="E29" s="226"/>
      <c r="F29" s="226"/>
      <c r="G29" s="226"/>
    </row>
    <row r="30" spans="1:10" s="223" customFormat="1" ht="19.5" thickBot="1">
      <c r="A30" s="223" t="s">
        <v>168</v>
      </c>
      <c r="C30" s="224" t="s">
        <v>4</v>
      </c>
      <c r="D30" s="358"/>
      <c r="E30" s="358"/>
      <c r="F30" s="358"/>
      <c r="G30" s="225"/>
      <c r="H30" s="227"/>
    </row>
    <row r="31" spans="1:10" s="223" customFormat="1" ht="6.75" customHeight="1">
      <c r="C31" s="224"/>
      <c r="D31" s="226"/>
      <c r="E31" s="226"/>
      <c r="F31" s="226"/>
      <c r="G31" s="226"/>
    </row>
    <row r="32" spans="1:10" s="223" customFormat="1" ht="18.75">
      <c r="A32" s="223" t="s">
        <v>169</v>
      </c>
      <c r="C32" s="224" t="s">
        <v>4</v>
      </c>
      <c r="D32" s="354"/>
      <c r="E32" s="354"/>
      <c r="F32" s="354"/>
      <c r="G32" s="225"/>
    </row>
    <row r="33" spans="1:10" s="223" customFormat="1" ht="6.75" customHeight="1">
      <c r="C33" s="224"/>
      <c r="D33" s="226"/>
      <c r="E33" s="226"/>
      <c r="F33" s="226"/>
      <c r="G33" s="226"/>
    </row>
    <row r="34" spans="1:10" s="223" customFormat="1" ht="24">
      <c r="A34" s="223" t="s">
        <v>3</v>
      </c>
      <c r="C34" s="224" t="s">
        <v>4</v>
      </c>
      <c r="D34" s="354"/>
      <c r="E34" s="354"/>
      <c r="F34" s="354"/>
      <c r="G34" s="228" t="s">
        <v>170</v>
      </c>
      <c r="H34" s="352" t="s">
        <v>171</v>
      </c>
      <c r="I34" s="352"/>
      <c r="J34" s="352"/>
    </row>
    <row r="35" spans="1:10" s="223" customFormat="1" ht="9" customHeight="1">
      <c r="C35" s="224"/>
      <c r="D35" s="226"/>
      <c r="E35" s="226"/>
      <c r="F35" s="226"/>
      <c r="G35" s="226"/>
      <c r="H35" s="353" t="s">
        <v>172</v>
      </c>
      <c r="I35" s="353"/>
      <c r="J35" s="353"/>
    </row>
    <row r="36" spans="1:10" s="223" customFormat="1" ht="18.75">
      <c r="A36" s="223" t="s">
        <v>173</v>
      </c>
      <c r="C36" s="224" t="s">
        <v>4</v>
      </c>
      <c r="D36" s="354"/>
      <c r="E36" s="354"/>
      <c r="F36" s="354"/>
      <c r="G36" s="225"/>
      <c r="H36" s="355"/>
      <c r="I36" s="356"/>
      <c r="J36" s="356"/>
    </row>
    <row r="37" spans="1:10" ht="12.75" customHeight="1"/>
    <row r="38" spans="1:10" ht="6.75" customHeight="1" thickBot="1"/>
    <row r="39" spans="1:10">
      <c r="A39" s="229"/>
      <c r="B39" s="230"/>
      <c r="C39" s="230"/>
      <c r="D39" s="230"/>
      <c r="E39" s="230"/>
      <c r="F39" s="230"/>
      <c r="G39" s="230"/>
      <c r="H39" s="230"/>
      <c r="I39" s="230"/>
      <c r="J39" s="231"/>
    </row>
    <row r="40" spans="1:10" s="204" customFormat="1" ht="15.75">
      <c r="A40" s="232" t="s">
        <v>174</v>
      </c>
      <c r="B40" s="201"/>
      <c r="C40" s="201"/>
      <c r="D40" s="201"/>
      <c r="E40" s="201"/>
      <c r="F40" s="201"/>
      <c r="G40" s="201"/>
      <c r="H40" s="233" t="s">
        <v>175</v>
      </c>
      <c r="I40" s="201"/>
      <c r="J40" s="234"/>
    </row>
    <row r="41" spans="1:10" s="204" customFormat="1" ht="8.25" customHeight="1">
      <c r="A41" s="232"/>
      <c r="B41" s="201"/>
      <c r="C41" s="201"/>
      <c r="D41" s="201"/>
      <c r="E41" s="201"/>
      <c r="F41" s="201"/>
      <c r="G41" s="201"/>
      <c r="H41" s="233"/>
      <c r="I41" s="201"/>
      <c r="J41" s="234"/>
    </row>
    <row r="42" spans="1:10" s="204" customFormat="1" ht="15.75">
      <c r="A42" s="232" t="s">
        <v>176</v>
      </c>
      <c r="B42" s="201"/>
      <c r="C42" s="201"/>
      <c r="D42" s="201"/>
      <c r="E42" s="201"/>
      <c r="F42" s="201"/>
      <c r="G42" s="201"/>
      <c r="H42" s="233" t="s">
        <v>177</v>
      </c>
      <c r="I42" s="201"/>
      <c r="J42" s="234"/>
    </row>
    <row r="43" spans="1:10" s="204" customFormat="1" ht="7.5" customHeight="1">
      <c r="A43" s="232"/>
      <c r="B43" s="201"/>
      <c r="C43" s="201"/>
      <c r="D43" s="201"/>
      <c r="E43" s="201"/>
      <c r="F43" s="201"/>
      <c r="G43" s="201"/>
      <c r="H43" s="233"/>
      <c r="I43" s="201"/>
      <c r="J43" s="234"/>
    </row>
    <row r="44" spans="1:10" s="204" customFormat="1" ht="15.75">
      <c r="A44" s="232" t="s">
        <v>178</v>
      </c>
      <c r="B44" s="201"/>
      <c r="C44" s="201"/>
      <c r="D44" s="201"/>
      <c r="E44" s="201"/>
      <c r="F44" s="201"/>
      <c r="G44" s="201"/>
      <c r="H44" s="233" t="s">
        <v>175</v>
      </c>
      <c r="I44" s="201"/>
      <c r="J44" s="234"/>
    </row>
    <row r="45" spans="1:10" ht="15.75" thickBot="1">
      <c r="A45" s="235"/>
      <c r="B45" s="236"/>
      <c r="C45" s="236"/>
      <c r="D45" s="236"/>
      <c r="E45" s="236"/>
      <c r="F45" s="236"/>
      <c r="G45" s="236"/>
      <c r="H45" s="236"/>
      <c r="I45" s="236"/>
      <c r="J45" s="237"/>
    </row>
  </sheetData>
  <mergeCells count="17">
    <mergeCell ref="A1:J1"/>
    <mergeCell ref="A2:J2"/>
    <mergeCell ref="A3:J3"/>
    <mergeCell ref="H7:J7"/>
    <mergeCell ref="E9:E17"/>
    <mergeCell ref="A17:B17"/>
    <mergeCell ref="F17:H17"/>
    <mergeCell ref="H34:J34"/>
    <mergeCell ref="H35:J35"/>
    <mergeCell ref="D36:F36"/>
    <mergeCell ref="H36:J36"/>
    <mergeCell ref="E19:E24"/>
    <mergeCell ref="D26:F26"/>
    <mergeCell ref="D28:F28"/>
    <mergeCell ref="D30:F30"/>
    <mergeCell ref="D32:F32"/>
    <mergeCell ref="D34:F34"/>
  </mergeCells>
  <pageMargins left="0.7" right="0.7" top="0.5" bottom="0.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topLeftCell="A49" zoomScale="110" zoomScaleNormal="110" zoomScaleSheetLayoutView="100" workbookViewId="0">
      <selection activeCell="E88" sqref="E88"/>
    </sheetView>
  </sheetViews>
  <sheetFormatPr defaultRowHeight="12.75"/>
  <cols>
    <col min="1" max="1" width="19.85546875" customWidth="1"/>
    <col min="2" max="2" width="22.7109375" customWidth="1"/>
    <col min="3" max="3" width="18.140625" customWidth="1"/>
    <col min="4" max="4" width="17.42578125" customWidth="1"/>
    <col min="5" max="5" width="18.28515625" customWidth="1"/>
    <col min="6" max="6" width="14.28515625" style="13" customWidth="1"/>
    <col min="7" max="7" width="19.140625" style="193" customWidth="1"/>
    <col min="8" max="8" width="18.140625" customWidth="1"/>
    <col min="9" max="9" width="15" customWidth="1"/>
    <col min="10" max="10" width="16.85546875" customWidth="1"/>
    <col min="11" max="11" width="18.140625" customWidth="1"/>
  </cols>
  <sheetData>
    <row r="1" spans="1:13" ht="20.25">
      <c r="A1" s="189" t="s">
        <v>107</v>
      </c>
      <c r="C1" s="238"/>
      <c r="D1" s="3"/>
      <c r="E1" s="3"/>
      <c r="F1" s="3"/>
      <c r="G1" s="3"/>
      <c r="H1" s="3"/>
      <c r="I1" s="194"/>
    </row>
    <row r="2" spans="1:13">
      <c r="D2" s="3"/>
      <c r="E2" s="3"/>
      <c r="F2" s="3"/>
      <c r="G2" s="3"/>
      <c r="H2" s="3"/>
      <c r="I2" s="194"/>
    </row>
    <row r="3" spans="1:13">
      <c r="A3" s="187" t="s">
        <v>132</v>
      </c>
      <c r="B3" s="330"/>
      <c r="C3" s="173"/>
      <c r="D3" s="173"/>
      <c r="E3" s="173"/>
      <c r="F3" s="50"/>
      <c r="G3" s="3"/>
      <c r="H3" s="3"/>
      <c r="I3" s="3"/>
      <c r="J3" s="3"/>
    </row>
    <row r="4" spans="1:13">
      <c r="A4" s="5" t="s">
        <v>86</v>
      </c>
      <c r="B4" s="150"/>
      <c r="C4" s="238"/>
      <c r="D4" s="238"/>
      <c r="E4" s="238"/>
      <c r="F4" s="238"/>
      <c r="G4" s="238"/>
      <c r="H4" s="238"/>
      <c r="I4" s="238"/>
      <c r="J4" s="238"/>
      <c r="M4" s="62"/>
    </row>
    <row r="5" spans="1:13">
      <c r="A5" s="5" t="s">
        <v>87</v>
      </c>
      <c r="B5" s="151"/>
      <c r="C5" s="187" t="s">
        <v>113</v>
      </c>
      <c r="D5" s="239"/>
      <c r="F5" s="50"/>
      <c r="G5" s="50"/>
      <c r="H5" s="50"/>
      <c r="I5" s="195"/>
      <c r="J5" s="240"/>
      <c r="M5" s="60"/>
    </row>
    <row r="6" spans="1:13">
      <c r="A6" s="5"/>
      <c r="B6" s="150"/>
      <c r="C6" s="238"/>
      <c r="D6" s="173"/>
      <c r="F6" s="50"/>
      <c r="G6" s="50"/>
      <c r="H6" s="50"/>
      <c r="I6" s="195"/>
      <c r="J6" s="240"/>
      <c r="L6" s="241"/>
      <c r="M6" s="60"/>
    </row>
    <row r="7" spans="1:13">
      <c r="A7" s="5" t="s">
        <v>88</v>
      </c>
      <c r="B7" s="330"/>
      <c r="C7" s="173"/>
      <c r="D7" s="173"/>
      <c r="E7" s="173"/>
      <c r="F7" s="173"/>
      <c r="G7" s="50"/>
      <c r="H7" s="50"/>
      <c r="I7" s="50"/>
      <c r="J7" s="50"/>
    </row>
    <row r="8" spans="1:13">
      <c r="A8" s="5"/>
      <c r="B8" s="174"/>
      <c r="C8" s="174"/>
      <c r="D8" s="174"/>
      <c r="E8" s="174"/>
      <c r="F8" s="174"/>
      <c r="G8" s="50"/>
      <c r="H8" s="50"/>
      <c r="I8" s="50"/>
      <c r="J8" s="50"/>
    </row>
    <row r="9" spans="1:13">
      <c r="B9" s="174"/>
      <c r="C9" s="174"/>
      <c r="D9" s="174"/>
      <c r="E9" s="174"/>
      <c r="F9" s="174"/>
      <c r="G9" s="50"/>
      <c r="H9" s="74"/>
      <c r="I9" s="241" t="s">
        <v>62</v>
      </c>
      <c r="J9" s="50"/>
    </row>
    <row r="10" spans="1:13">
      <c r="A10" s="3"/>
      <c r="B10" s="3"/>
      <c r="C10" s="3"/>
      <c r="D10" s="3"/>
      <c r="E10" s="3"/>
      <c r="F10" s="3"/>
      <c r="G10" s="3"/>
      <c r="H10" s="3"/>
      <c r="I10" s="3"/>
      <c r="J10" s="3"/>
    </row>
    <row r="11" spans="1:13" ht="15.75">
      <c r="A11" s="48" t="s">
        <v>126</v>
      </c>
      <c r="B11" s="193"/>
      <c r="C11" s="193"/>
      <c r="D11" s="193"/>
      <c r="E11" s="193"/>
      <c r="H11" s="193"/>
      <c r="I11" s="193"/>
      <c r="J11" s="193"/>
    </row>
    <row r="12" spans="1:13">
      <c r="A12" s="179" t="s">
        <v>114</v>
      </c>
      <c r="B12" s="49"/>
      <c r="C12" s="49"/>
      <c r="D12" s="49"/>
      <c r="E12" s="49"/>
      <c r="G12" s="180" t="s">
        <v>115</v>
      </c>
      <c r="H12" s="49"/>
      <c r="I12" s="49"/>
      <c r="J12" s="49"/>
    </row>
    <row r="13" spans="1:13" ht="22.5">
      <c r="A13" s="152" t="s">
        <v>89</v>
      </c>
      <c r="B13" s="152" t="s">
        <v>90</v>
      </c>
      <c r="C13" s="153" t="s">
        <v>91</v>
      </c>
      <c r="D13" s="153" t="s">
        <v>108</v>
      </c>
      <c r="E13" s="170" t="s">
        <v>92</v>
      </c>
      <c r="F13" s="169"/>
      <c r="G13" s="153" t="s">
        <v>109</v>
      </c>
      <c r="H13" s="153" t="s">
        <v>93</v>
      </c>
      <c r="I13" s="153" t="s">
        <v>110</v>
      </c>
      <c r="J13" s="170" t="s">
        <v>94</v>
      </c>
    </row>
    <row r="14" spans="1:13">
      <c r="A14" s="154"/>
      <c r="B14" s="332"/>
      <c r="C14" s="155"/>
      <c r="D14" s="156"/>
      <c r="E14" s="242">
        <f t="shared" ref="E14:E23" si="0">C14*D14</f>
        <v>0</v>
      </c>
      <c r="F14" s="167"/>
      <c r="G14" s="332"/>
      <c r="H14" s="155"/>
      <c r="I14" s="156"/>
      <c r="J14" s="242">
        <f>+H14*I14</f>
        <v>0</v>
      </c>
    </row>
    <row r="15" spans="1:13">
      <c r="A15" s="154"/>
      <c r="B15" s="332"/>
      <c r="C15" s="155"/>
      <c r="D15" s="156"/>
      <c r="E15" s="242">
        <f t="shared" si="0"/>
        <v>0</v>
      </c>
      <c r="F15" s="167"/>
      <c r="G15" s="154"/>
      <c r="H15" s="155"/>
      <c r="I15" s="156"/>
      <c r="J15" s="242">
        <f t="shared" ref="J15:J23" si="1">+H15*I15</f>
        <v>0</v>
      </c>
    </row>
    <row r="16" spans="1:13">
      <c r="A16" s="154"/>
      <c r="B16" s="154"/>
      <c r="C16" s="155"/>
      <c r="D16" s="156"/>
      <c r="E16" s="242">
        <f t="shared" si="0"/>
        <v>0</v>
      </c>
      <c r="F16" s="167"/>
      <c r="G16" s="154"/>
      <c r="H16" s="155"/>
      <c r="I16" s="156"/>
      <c r="J16" s="242">
        <f t="shared" si="1"/>
        <v>0</v>
      </c>
    </row>
    <row r="17" spans="1:11">
      <c r="A17" s="154"/>
      <c r="B17" s="154"/>
      <c r="C17" s="155"/>
      <c r="D17" s="156"/>
      <c r="E17" s="242">
        <f t="shared" si="0"/>
        <v>0</v>
      </c>
      <c r="F17" s="167"/>
      <c r="G17" s="154"/>
      <c r="H17" s="155"/>
      <c r="I17" s="156"/>
      <c r="J17" s="242">
        <f t="shared" si="1"/>
        <v>0</v>
      </c>
    </row>
    <row r="18" spans="1:11">
      <c r="A18" s="154"/>
      <c r="B18" s="154"/>
      <c r="C18" s="155"/>
      <c r="D18" s="156"/>
      <c r="E18" s="242">
        <f t="shared" si="0"/>
        <v>0</v>
      </c>
      <c r="F18" s="167"/>
      <c r="G18" s="154"/>
      <c r="H18" s="155"/>
      <c r="I18" s="156"/>
      <c r="J18" s="242">
        <f t="shared" si="1"/>
        <v>0</v>
      </c>
    </row>
    <row r="19" spans="1:11">
      <c r="A19" s="154"/>
      <c r="B19" s="154"/>
      <c r="C19" s="155"/>
      <c r="D19" s="156"/>
      <c r="E19" s="242">
        <f t="shared" si="0"/>
        <v>0</v>
      </c>
      <c r="F19" s="167"/>
      <c r="G19" s="154"/>
      <c r="H19" s="155"/>
      <c r="I19" s="156"/>
      <c r="J19" s="242">
        <f t="shared" si="1"/>
        <v>0</v>
      </c>
    </row>
    <row r="20" spans="1:11">
      <c r="A20" s="154"/>
      <c r="B20" s="154"/>
      <c r="C20" s="155"/>
      <c r="D20" s="156"/>
      <c r="E20" s="242">
        <f t="shared" si="0"/>
        <v>0</v>
      </c>
      <c r="F20" s="167"/>
      <c r="G20" s="154"/>
      <c r="H20" s="155"/>
      <c r="I20" s="156"/>
      <c r="J20" s="242">
        <f t="shared" si="1"/>
        <v>0</v>
      </c>
    </row>
    <row r="21" spans="1:11">
      <c r="A21" s="154"/>
      <c r="B21" s="154"/>
      <c r="C21" s="155"/>
      <c r="D21" s="156"/>
      <c r="E21" s="242">
        <f t="shared" si="0"/>
        <v>0</v>
      </c>
      <c r="F21" s="167"/>
      <c r="G21" s="154"/>
      <c r="H21" s="155"/>
      <c r="I21" s="156"/>
      <c r="J21" s="242">
        <f t="shared" si="1"/>
        <v>0</v>
      </c>
    </row>
    <row r="22" spans="1:11">
      <c r="A22" s="154"/>
      <c r="B22" s="154"/>
      <c r="C22" s="155"/>
      <c r="D22" s="156"/>
      <c r="E22" s="242">
        <v>0</v>
      </c>
      <c r="F22" s="167"/>
      <c r="G22" s="154"/>
      <c r="H22" s="155"/>
      <c r="I22" s="156"/>
      <c r="J22" s="242">
        <f t="shared" si="1"/>
        <v>0</v>
      </c>
    </row>
    <row r="23" spans="1:11">
      <c r="A23" s="154"/>
      <c r="B23" s="154"/>
      <c r="C23" s="155"/>
      <c r="D23" s="156"/>
      <c r="E23" s="242">
        <f t="shared" si="0"/>
        <v>0</v>
      </c>
      <c r="F23" s="167"/>
      <c r="G23" s="154"/>
      <c r="H23" s="155"/>
      <c r="I23" s="156"/>
      <c r="J23" s="242">
        <f t="shared" si="1"/>
        <v>0</v>
      </c>
    </row>
    <row r="24" spans="1:11">
      <c r="A24" s="4"/>
      <c r="B24" s="4"/>
      <c r="C24" s="371" t="s">
        <v>112</v>
      </c>
      <c r="D24" s="371"/>
      <c r="E24" s="171">
        <f>SUM(E14:E23)</f>
        <v>0</v>
      </c>
      <c r="F24" s="167"/>
      <c r="G24" s="155"/>
      <c r="H24" s="372" t="s">
        <v>111</v>
      </c>
      <c r="I24" s="373"/>
      <c r="J24" s="171">
        <f>SUM(J14:J23)</f>
        <v>0</v>
      </c>
    </row>
    <row r="25" spans="1:11" s="76" customFormat="1" ht="13.5" thickBot="1">
      <c r="A25" s="149"/>
      <c r="B25" s="149"/>
      <c r="C25" s="163"/>
      <c r="D25" s="163"/>
      <c r="E25" s="164"/>
      <c r="F25" s="167"/>
      <c r="G25" s="167"/>
      <c r="H25" s="165"/>
      <c r="I25" s="165"/>
      <c r="J25" s="164"/>
    </row>
    <row r="26" spans="1:11" s="13" customFormat="1" ht="15.75" thickBot="1">
      <c r="C26" s="166"/>
      <c r="D26" s="166"/>
      <c r="E26" s="167"/>
      <c r="F26" s="167"/>
      <c r="G26" s="167"/>
      <c r="I26" s="182" t="s">
        <v>121</v>
      </c>
      <c r="J26" s="183">
        <f>+J24-E24</f>
        <v>0</v>
      </c>
    </row>
    <row r="27" spans="1:11">
      <c r="A27" s="374" t="s">
        <v>120</v>
      </c>
      <c r="B27" s="374"/>
      <c r="C27" s="374"/>
      <c r="D27" s="374"/>
      <c r="E27" s="374"/>
      <c r="F27" s="374"/>
      <c r="G27" s="374"/>
      <c r="H27" s="374"/>
      <c r="I27" s="374"/>
      <c r="J27" s="374"/>
    </row>
    <row r="28" spans="1:11">
      <c r="A28" s="181" t="s">
        <v>116</v>
      </c>
      <c r="B28" s="198"/>
      <c r="C28" s="198"/>
      <c r="D28" s="198"/>
      <c r="E28" s="198"/>
      <c r="F28" s="198"/>
      <c r="I28" s="198"/>
      <c r="J28" s="181" t="s">
        <v>117</v>
      </c>
    </row>
    <row r="29" spans="1:11">
      <c r="A29" s="175" t="s">
        <v>118</v>
      </c>
      <c r="B29" s="153" t="s">
        <v>186</v>
      </c>
      <c r="C29" s="153" t="s">
        <v>206</v>
      </c>
      <c r="D29" s="153" t="s">
        <v>207</v>
      </c>
      <c r="E29" s="153" t="s">
        <v>98</v>
      </c>
      <c r="F29" s="153" t="s">
        <v>99</v>
      </c>
      <c r="G29" s="153" t="s">
        <v>100</v>
      </c>
      <c r="H29" s="186" t="s">
        <v>124</v>
      </c>
      <c r="I29" s="193"/>
      <c r="J29" s="153" t="s">
        <v>95</v>
      </c>
      <c r="K29" s="153" t="s">
        <v>96</v>
      </c>
    </row>
    <row r="30" spans="1:11">
      <c r="A30" s="157"/>
      <c r="B30" s="190"/>
      <c r="C30" s="159"/>
      <c r="D30" s="159"/>
      <c r="E30" s="159"/>
      <c r="F30" s="248"/>
      <c r="G30" s="242">
        <f>E30*F30</f>
        <v>0</v>
      </c>
      <c r="H30" s="246">
        <f>G30</f>
        <v>0</v>
      </c>
      <c r="I30" s="193"/>
      <c r="J30" s="154"/>
      <c r="K30" s="155"/>
    </row>
    <row r="31" spans="1:11">
      <c r="A31" s="157"/>
      <c r="B31" s="158"/>
      <c r="C31" s="159"/>
      <c r="D31" s="159"/>
      <c r="E31" s="159"/>
      <c r="F31" s="248"/>
      <c r="G31" s="242">
        <f t="shared" ref="G31:G53" si="2">E31*F31</f>
        <v>0</v>
      </c>
      <c r="H31" s="246">
        <f t="shared" ref="H31:H53" si="3">G31</f>
        <v>0</v>
      </c>
      <c r="I31" s="193"/>
      <c r="J31" s="154"/>
      <c r="K31" s="155"/>
    </row>
    <row r="32" spans="1:11">
      <c r="A32" s="157"/>
      <c r="B32" s="190"/>
      <c r="C32" s="159"/>
      <c r="D32" s="159"/>
      <c r="E32" s="159"/>
      <c r="F32" s="248"/>
      <c r="G32" s="242">
        <f t="shared" si="2"/>
        <v>0</v>
      </c>
      <c r="H32" s="246">
        <f t="shared" si="3"/>
        <v>0</v>
      </c>
      <c r="I32" s="193"/>
      <c r="J32" s="154"/>
      <c r="K32" s="155"/>
    </row>
    <row r="33" spans="1:13">
      <c r="A33" s="157"/>
      <c r="B33" s="190"/>
      <c r="C33" s="159"/>
      <c r="D33" s="159"/>
      <c r="E33" s="159"/>
      <c r="F33" s="248"/>
      <c r="G33" s="242">
        <f t="shared" si="2"/>
        <v>0</v>
      </c>
      <c r="H33" s="246">
        <f t="shared" si="3"/>
        <v>0</v>
      </c>
      <c r="I33" s="193"/>
      <c r="J33" s="154"/>
      <c r="K33" s="155"/>
    </row>
    <row r="34" spans="1:13">
      <c r="A34" s="157"/>
      <c r="B34" s="158"/>
      <c r="C34" s="159"/>
      <c r="D34" s="307"/>
      <c r="E34" s="307"/>
      <c r="F34" s="248"/>
      <c r="G34" s="242">
        <f t="shared" si="2"/>
        <v>0</v>
      </c>
      <c r="H34" s="246">
        <f t="shared" si="3"/>
        <v>0</v>
      </c>
      <c r="I34" s="193"/>
      <c r="J34" s="154"/>
      <c r="K34" s="155"/>
    </row>
    <row r="35" spans="1:13">
      <c r="A35" s="157"/>
      <c r="B35" s="158"/>
      <c r="C35" s="159"/>
      <c r="D35" s="307"/>
      <c r="E35" s="307"/>
      <c r="F35" s="248"/>
      <c r="G35" s="242">
        <f t="shared" si="2"/>
        <v>0</v>
      </c>
      <c r="H35" s="246">
        <f t="shared" si="3"/>
        <v>0</v>
      </c>
      <c r="I35" s="193"/>
      <c r="J35" s="154"/>
      <c r="K35" s="155"/>
      <c r="M35" s="178"/>
    </row>
    <row r="36" spans="1:13">
      <c r="A36" s="157"/>
      <c r="B36" s="158"/>
      <c r="C36" s="159"/>
      <c r="D36" s="307"/>
      <c r="E36" s="307"/>
      <c r="F36" s="248"/>
      <c r="G36" s="242">
        <f t="shared" si="2"/>
        <v>0</v>
      </c>
      <c r="H36" s="246">
        <f t="shared" si="3"/>
        <v>0</v>
      </c>
      <c r="I36" s="193"/>
      <c r="J36" s="154"/>
      <c r="K36" s="155"/>
    </row>
    <row r="37" spans="1:13">
      <c r="A37" s="158"/>
      <c r="B37" s="158"/>
      <c r="C37" s="159"/>
      <c r="D37" s="307"/>
      <c r="E37" s="307"/>
      <c r="F37" s="248"/>
      <c r="G37" s="242">
        <f t="shared" si="2"/>
        <v>0</v>
      </c>
      <c r="H37" s="246">
        <f t="shared" si="3"/>
        <v>0</v>
      </c>
      <c r="I37" s="193"/>
      <c r="J37" s="154"/>
      <c r="K37" s="155"/>
    </row>
    <row r="38" spans="1:13">
      <c r="A38" s="157"/>
      <c r="B38" s="190"/>
      <c r="C38" s="159"/>
      <c r="D38" s="307"/>
      <c r="E38" s="307"/>
      <c r="F38" s="248"/>
      <c r="G38" s="242">
        <f t="shared" si="2"/>
        <v>0</v>
      </c>
      <c r="H38" s="246">
        <f t="shared" si="3"/>
        <v>0</v>
      </c>
      <c r="I38" s="193"/>
      <c r="J38" s="154"/>
      <c r="K38" s="155"/>
    </row>
    <row r="39" spans="1:13">
      <c r="A39" s="157"/>
      <c r="B39" s="158"/>
      <c r="C39" s="159"/>
      <c r="D39" s="307"/>
      <c r="E39" s="307"/>
      <c r="F39" s="248"/>
      <c r="G39" s="242">
        <f t="shared" si="2"/>
        <v>0</v>
      </c>
      <c r="H39" s="246">
        <f t="shared" si="3"/>
        <v>0</v>
      </c>
      <c r="I39" s="193"/>
      <c r="J39" s="154"/>
      <c r="K39" s="155"/>
    </row>
    <row r="40" spans="1:13">
      <c r="A40" s="157"/>
      <c r="B40" s="190"/>
      <c r="C40" s="159"/>
      <c r="D40" s="307"/>
      <c r="E40" s="307"/>
      <c r="F40" s="248"/>
      <c r="G40" s="242">
        <f t="shared" si="2"/>
        <v>0</v>
      </c>
      <c r="H40" s="246">
        <f t="shared" si="3"/>
        <v>0</v>
      </c>
      <c r="I40" s="193"/>
      <c r="J40" s="154"/>
      <c r="K40" s="155"/>
    </row>
    <row r="41" spans="1:13">
      <c r="A41" s="157"/>
      <c r="B41" s="158"/>
      <c r="C41" s="159"/>
      <c r="D41" s="307"/>
      <c r="E41" s="307"/>
      <c r="F41" s="248"/>
      <c r="G41" s="242">
        <f t="shared" si="2"/>
        <v>0</v>
      </c>
      <c r="H41" s="246">
        <f t="shared" si="3"/>
        <v>0</v>
      </c>
      <c r="I41" s="193"/>
      <c r="J41" s="154"/>
      <c r="K41" s="155"/>
    </row>
    <row r="42" spans="1:13">
      <c r="A42" s="157"/>
      <c r="B42" s="190"/>
      <c r="C42" s="159"/>
      <c r="D42" s="307"/>
      <c r="E42" s="307"/>
      <c r="F42" s="248"/>
      <c r="G42" s="242">
        <f t="shared" si="2"/>
        <v>0</v>
      </c>
      <c r="H42" s="246">
        <f t="shared" si="3"/>
        <v>0</v>
      </c>
      <c r="I42" s="193"/>
      <c r="J42" s="154"/>
      <c r="K42" s="155"/>
    </row>
    <row r="43" spans="1:13">
      <c r="A43" s="158"/>
      <c r="B43" s="158"/>
      <c r="C43" s="159"/>
      <c r="D43" s="307"/>
      <c r="E43" s="307"/>
      <c r="F43" s="248"/>
      <c r="G43" s="242">
        <f t="shared" si="2"/>
        <v>0</v>
      </c>
      <c r="H43" s="246">
        <f t="shared" si="3"/>
        <v>0</v>
      </c>
      <c r="I43" s="193"/>
      <c r="J43" s="154"/>
      <c r="K43" s="155"/>
    </row>
    <row r="44" spans="1:13">
      <c r="A44" s="157"/>
      <c r="B44" s="190"/>
      <c r="C44" s="159"/>
      <c r="D44" s="307"/>
      <c r="E44" s="307"/>
      <c r="F44" s="248"/>
      <c r="G44" s="242">
        <f t="shared" si="2"/>
        <v>0</v>
      </c>
      <c r="H44" s="246">
        <f t="shared" si="3"/>
        <v>0</v>
      </c>
      <c r="I44" s="193"/>
      <c r="J44" s="154"/>
      <c r="K44" s="155"/>
    </row>
    <row r="45" spans="1:13">
      <c r="A45" s="157"/>
      <c r="B45" s="158"/>
      <c r="C45" s="159"/>
      <c r="D45" s="307"/>
      <c r="E45" s="307"/>
      <c r="F45" s="248"/>
      <c r="G45" s="242">
        <f t="shared" si="2"/>
        <v>0</v>
      </c>
      <c r="H45" s="246">
        <f t="shared" si="3"/>
        <v>0</v>
      </c>
      <c r="I45" s="193"/>
      <c r="J45" s="154"/>
      <c r="K45" s="155"/>
    </row>
    <row r="46" spans="1:13">
      <c r="A46" s="157"/>
      <c r="B46" s="190"/>
      <c r="C46" s="159"/>
      <c r="D46" s="307"/>
      <c r="E46" s="307"/>
      <c r="F46" s="248"/>
      <c r="G46" s="242">
        <f t="shared" si="2"/>
        <v>0</v>
      </c>
      <c r="H46" s="246">
        <f t="shared" si="3"/>
        <v>0</v>
      </c>
      <c r="I46" s="193"/>
      <c r="J46" s="154"/>
      <c r="K46" s="155"/>
    </row>
    <row r="47" spans="1:13">
      <c r="A47" s="157"/>
      <c r="B47" s="158"/>
      <c r="C47" s="159"/>
      <c r="D47" s="307"/>
      <c r="E47" s="307"/>
      <c r="F47" s="248"/>
      <c r="G47" s="242">
        <f t="shared" si="2"/>
        <v>0</v>
      </c>
      <c r="H47" s="246">
        <f t="shared" si="3"/>
        <v>0</v>
      </c>
      <c r="I47" s="193"/>
      <c r="J47" s="154"/>
      <c r="K47" s="155"/>
    </row>
    <row r="48" spans="1:13">
      <c r="A48" s="157"/>
      <c r="B48" s="190"/>
      <c r="C48" s="159"/>
      <c r="D48" s="307"/>
      <c r="E48" s="307"/>
      <c r="F48" s="248"/>
      <c r="G48" s="242">
        <f t="shared" si="2"/>
        <v>0</v>
      </c>
      <c r="H48" s="246">
        <f t="shared" si="3"/>
        <v>0</v>
      </c>
      <c r="I48" s="193"/>
      <c r="J48" s="154"/>
      <c r="K48" s="155"/>
    </row>
    <row r="49" spans="1:11">
      <c r="A49" s="157"/>
      <c r="B49" s="158"/>
      <c r="C49" s="159"/>
      <c r="D49" s="307"/>
      <c r="E49" s="307"/>
      <c r="F49" s="248"/>
      <c r="G49" s="242">
        <f t="shared" si="2"/>
        <v>0</v>
      </c>
      <c r="H49" s="246">
        <f t="shared" si="3"/>
        <v>0</v>
      </c>
      <c r="I49" s="193"/>
      <c r="J49" s="154"/>
      <c r="K49" s="155"/>
    </row>
    <row r="50" spans="1:11">
      <c r="A50" s="157"/>
      <c r="B50" s="190"/>
      <c r="C50" s="159"/>
      <c r="D50" s="307"/>
      <c r="E50" s="307"/>
      <c r="F50" s="248"/>
      <c r="G50" s="242">
        <f t="shared" si="2"/>
        <v>0</v>
      </c>
      <c r="H50" s="246">
        <f t="shared" si="3"/>
        <v>0</v>
      </c>
      <c r="I50" s="193"/>
      <c r="J50" s="154"/>
      <c r="K50" s="155"/>
    </row>
    <row r="51" spans="1:11">
      <c r="A51" s="157"/>
      <c r="B51" s="158"/>
      <c r="C51" s="159"/>
      <c r="D51" s="307"/>
      <c r="E51" s="307"/>
      <c r="F51" s="248"/>
      <c r="G51" s="242">
        <f t="shared" si="2"/>
        <v>0</v>
      </c>
      <c r="H51" s="246">
        <f t="shared" si="3"/>
        <v>0</v>
      </c>
      <c r="I51" s="193"/>
      <c r="J51" s="154"/>
      <c r="K51" s="155"/>
    </row>
    <row r="52" spans="1:11">
      <c r="A52" s="157"/>
      <c r="B52" s="190"/>
      <c r="C52" s="159"/>
      <c r="D52" s="159"/>
      <c r="E52" s="159"/>
      <c r="F52" s="248"/>
      <c r="G52" s="242">
        <f t="shared" si="2"/>
        <v>0</v>
      </c>
      <c r="H52" s="246">
        <f t="shared" si="3"/>
        <v>0</v>
      </c>
      <c r="I52" s="193"/>
      <c r="J52" s="154"/>
      <c r="K52" s="155"/>
    </row>
    <row r="53" spans="1:11">
      <c r="A53" s="157"/>
      <c r="B53" s="158"/>
      <c r="C53" s="159"/>
      <c r="D53" s="159"/>
      <c r="E53" s="159"/>
      <c r="F53" s="248"/>
      <c r="G53" s="242">
        <f t="shared" si="2"/>
        <v>0</v>
      </c>
      <c r="H53" s="246">
        <f t="shared" si="3"/>
        <v>0</v>
      </c>
      <c r="I53" s="193"/>
      <c r="J53" s="154"/>
      <c r="K53" s="155"/>
    </row>
    <row r="54" spans="1:11" ht="18.75">
      <c r="A54" s="158"/>
      <c r="B54" s="162"/>
      <c r="C54" s="159"/>
      <c r="D54" s="159"/>
      <c r="E54" s="159"/>
      <c r="F54" s="249" t="s">
        <v>106</v>
      </c>
      <c r="G54" s="250">
        <f>SUM(G30:G53)</f>
        <v>0</v>
      </c>
      <c r="H54" s="312">
        <f>SUM(H30:H53)</f>
        <v>0</v>
      </c>
      <c r="I54" s="193"/>
      <c r="J54" s="197" t="s">
        <v>97</v>
      </c>
      <c r="K54" s="171">
        <f>SUM(K30:K53)</f>
        <v>0</v>
      </c>
    </row>
    <row r="55" spans="1:11" ht="13.5" thickBot="1"/>
    <row r="56" spans="1:11" ht="15.75" thickBot="1">
      <c r="A56" s="252" t="s">
        <v>122</v>
      </c>
      <c r="B56" s="193"/>
      <c r="C56" s="193"/>
      <c r="D56" s="193"/>
      <c r="E56" s="193"/>
      <c r="F56"/>
      <c r="G56" s="182" t="s">
        <v>123</v>
      </c>
      <c r="H56" s="183">
        <f>H54-K54</f>
        <v>0</v>
      </c>
      <c r="I56" s="182"/>
      <c r="J56" s="331"/>
    </row>
    <row r="57" spans="1:11">
      <c r="A57" s="50"/>
      <c r="B57" s="50"/>
      <c r="C57" s="184" t="s">
        <v>101</v>
      </c>
      <c r="D57" s="185" t="s">
        <v>102</v>
      </c>
    </row>
    <row r="58" spans="1:11">
      <c r="B58" s="168" t="s">
        <v>103</v>
      </c>
      <c r="C58" s="155">
        <f>J24</f>
        <v>0</v>
      </c>
      <c r="D58" s="155">
        <f>+H54</f>
        <v>0</v>
      </c>
    </row>
    <row r="59" spans="1:11">
      <c r="B59" s="168" t="s">
        <v>104</v>
      </c>
      <c r="C59" s="155">
        <f>+E24</f>
        <v>0</v>
      </c>
      <c r="D59" s="155">
        <f>+K54</f>
        <v>0</v>
      </c>
    </row>
    <row r="60" spans="1:11">
      <c r="B60" s="168" t="s">
        <v>105</v>
      </c>
      <c r="C60" s="155">
        <f>+C58-C59</f>
        <v>0</v>
      </c>
      <c r="D60" s="155">
        <f>+D58-D59</f>
        <v>0</v>
      </c>
    </row>
    <row r="61" spans="1:11">
      <c r="B61" s="168" t="s">
        <v>125</v>
      </c>
      <c r="C61" s="160"/>
      <c r="D61" s="155">
        <f>+H54-G54</f>
        <v>0</v>
      </c>
    </row>
    <row r="62" spans="1:11">
      <c r="B62" s="168" t="s">
        <v>127</v>
      </c>
      <c r="C62" s="160"/>
      <c r="D62" s="155">
        <f>H56-J26</f>
        <v>0</v>
      </c>
      <c r="E62" t="s">
        <v>138</v>
      </c>
    </row>
    <row r="64" spans="1:11" ht="13.5" thickBot="1">
      <c r="A64" s="5" t="s">
        <v>128</v>
      </c>
      <c r="K64" s="188"/>
    </row>
    <row r="65" spans="1:11">
      <c r="B65" s="375"/>
      <c r="C65" s="376"/>
      <c r="D65" s="376"/>
      <c r="E65" s="376"/>
      <c r="F65" s="376"/>
      <c r="G65" s="376"/>
      <c r="H65" s="376"/>
      <c r="I65" s="377"/>
      <c r="K65" s="188"/>
    </row>
    <row r="66" spans="1:11">
      <c r="B66" s="378"/>
      <c r="C66" s="379"/>
      <c r="D66" s="379"/>
      <c r="E66" s="379"/>
      <c r="F66" s="379"/>
      <c r="G66" s="379"/>
      <c r="H66" s="379"/>
      <c r="I66" s="380"/>
    </row>
    <row r="67" spans="1:11">
      <c r="B67" s="378"/>
      <c r="C67" s="379"/>
      <c r="D67" s="379"/>
      <c r="E67" s="379"/>
      <c r="F67" s="379"/>
      <c r="G67" s="379"/>
      <c r="H67" s="379"/>
      <c r="I67" s="380"/>
    </row>
    <row r="68" spans="1:11">
      <c r="B68" s="378"/>
      <c r="C68" s="379"/>
      <c r="D68" s="379"/>
      <c r="E68" s="379"/>
      <c r="F68" s="379"/>
      <c r="G68" s="379"/>
      <c r="H68" s="379"/>
      <c r="I68" s="380"/>
    </row>
    <row r="69" spans="1:11" ht="13.5" thickBot="1">
      <c r="B69" s="381"/>
      <c r="C69" s="382"/>
      <c r="D69" s="382"/>
      <c r="E69" s="382"/>
      <c r="F69" s="382"/>
      <c r="G69" s="382"/>
      <c r="H69" s="382"/>
      <c r="I69" s="383"/>
    </row>
    <row r="70" spans="1:11">
      <c r="B70" s="196"/>
      <c r="C70" s="196"/>
      <c r="D70" s="196"/>
      <c r="E70" s="196"/>
      <c r="F70" s="196"/>
      <c r="G70" s="196"/>
      <c r="H70" s="196"/>
      <c r="I70" s="196"/>
    </row>
    <row r="71" spans="1:11" ht="13.5" thickBot="1">
      <c r="A71" s="5" t="s">
        <v>129</v>
      </c>
    </row>
    <row r="72" spans="1:11">
      <c r="B72" s="384"/>
      <c r="C72" s="385"/>
      <c r="D72" s="385"/>
      <c r="E72" s="385"/>
      <c r="F72" s="385"/>
      <c r="G72" s="385"/>
      <c r="H72" s="385"/>
      <c r="I72" s="386"/>
    </row>
    <row r="73" spans="1:11">
      <c r="B73" s="387"/>
      <c r="C73" s="388"/>
      <c r="D73" s="388"/>
      <c r="E73" s="388"/>
      <c r="F73" s="388"/>
      <c r="G73" s="388"/>
      <c r="H73" s="388"/>
      <c r="I73" s="389"/>
    </row>
    <row r="74" spans="1:11">
      <c r="B74" s="387"/>
      <c r="C74" s="388"/>
      <c r="D74" s="388"/>
      <c r="E74" s="388"/>
      <c r="F74" s="388"/>
      <c r="G74" s="388"/>
      <c r="H74" s="388"/>
      <c r="I74" s="389"/>
    </row>
    <row r="75" spans="1:11">
      <c r="B75" s="387"/>
      <c r="C75" s="388"/>
      <c r="D75" s="388"/>
      <c r="E75" s="388"/>
      <c r="F75" s="388"/>
      <c r="G75" s="388"/>
      <c r="H75" s="388"/>
      <c r="I75" s="389"/>
    </row>
    <row r="76" spans="1:11">
      <c r="B76" s="387"/>
      <c r="C76" s="388"/>
      <c r="D76" s="388"/>
      <c r="E76" s="388"/>
      <c r="F76" s="388"/>
      <c r="G76" s="388"/>
      <c r="H76" s="388"/>
      <c r="I76" s="389"/>
    </row>
    <row r="77" spans="1:11" ht="13.5" thickBot="1">
      <c r="B77" s="390"/>
      <c r="C77" s="391"/>
      <c r="D77" s="391"/>
      <c r="E77" s="391"/>
      <c r="F77" s="391"/>
      <c r="G77" s="391"/>
      <c r="H77" s="391"/>
      <c r="I77" s="392"/>
    </row>
    <row r="79" spans="1:11" ht="13.5" thickBot="1">
      <c r="A79" s="253" t="s">
        <v>131</v>
      </c>
      <c r="B79" s="53"/>
      <c r="C79" s="53"/>
      <c r="D79" s="254" t="s">
        <v>1</v>
      </c>
      <c r="E79" s="53"/>
    </row>
    <row r="80" spans="1:11">
      <c r="B80" s="54"/>
      <c r="C80" s="161"/>
      <c r="D80" s="51"/>
      <c r="E80" s="195"/>
    </row>
    <row r="81" spans="1:5" ht="13.5" thickBot="1">
      <c r="A81" s="253" t="s">
        <v>130</v>
      </c>
      <c r="B81" s="55"/>
      <c r="C81" s="55"/>
      <c r="D81" s="254" t="s">
        <v>1</v>
      </c>
      <c r="E81" s="127"/>
    </row>
    <row r="82" spans="1:5">
      <c r="B82" s="54"/>
      <c r="C82" s="161"/>
      <c r="D82" s="393"/>
      <c r="E82" s="393"/>
    </row>
    <row r="83" spans="1:5">
      <c r="B83" s="54"/>
      <c r="C83" s="161"/>
      <c r="D83" s="193"/>
      <c r="E83" s="193"/>
    </row>
    <row r="84" spans="1:5">
      <c r="B84" s="54"/>
      <c r="C84" s="161"/>
      <c r="D84" s="193"/>
      <c r="E84" s="193"/>
    </row>
    <row r="85" spans="1:5">
      <c r="B85" s="161"/>
      <c r="C85" s="161"/>
      <c r="D85" s="195"/>
      <c r="E85" s="195"/>
    </row>
    <row r="86" spans="1:5">
      <c r="D86" s="193"/>
      <c r="E86" s="13"/>
    </row>
  </sheetData>
  <mergeCells count="6">
    <mergeCell ref="D82:E82"/>
    <mergeCell ref="C24:D24"/>
    <mergeCell ref="H24:I24"/>
    <mergeCell ref="A27:J27"/>
    <mergeCell ref="B65:I69"/>
    <mergeCell ref="B72:I77"/>
  </mergeCells>
  <pageMargins left="0.25" right="0.25" top="0.25" bottom="0.25" header="0" footer="0"/>
  <pageSetup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zoomScaleNormal="100" zoomScaleSheetLayoutView="100" workbookViewId="0">
      <selection activeCell="I43" sqref="I43"/>
    </sheetView>
  </sheetViews>
  <sheetFormatPr defaultRowHeight="12.75"/>
  <cols>
    <col min="1" max="1" width="19.85546875" customWidth="1"/>
    <col min="2" max="2" width="22.7109375" customWidth="1"/>
    <col min="3" max="5" width="18.140625" customWidth="1"/>
    <col min="6" max="6" width="16.7109375" style="13" customWidth="1"/>
    <col min="7" max="7" width="18.140625" style="193" customWidth="1"/>
    <col min="8" max="11" width="18.140625" customWidth="1"/>
  </cols>
  <sheetData>
    <row r="1" spans="1:13" ht="20.25">
      <c r="A1" s="189" t="s">
        <v>107</v>
      </c>
      <c r="C1" s="238"/>
      <c r="D1" s="3"/>
      <c r="E1" s="3"/>
      <c r="F1" s="3"/>
      <c r="G1" s="3"/>
      <c r="H1" s="3"/>
      <c r="I1" s="194"/>
    </row>
    <row r="2" spans="1:13">
      <c r="D2" s="3"/>
      <c r="E2" s="3"/>
      <c r="F2" s="3"/>
      <c r="G2" s="3"/>
      <c r="H2" s="3"/>
      <c r="I2" s="194"/>
    </row>
    <row r="3" spans="1:13">
      <c r="A3" s="187" t="s">
        <v>132</v>
      </c>
      <c r="B3" s="173" t="s">
        <v>179</v>
      </c>
      <c r="C3" s="173"/>
      <c r="D3" s="173"/>
      <c r="E3" s="173"/>
      <c r="F3" s="50"/>
      <c r="G3" s="3"/>
      <c r="H3" s="3"/>
      <c r="I3" s="3"/>
      <c r="J3" s="3"/>
    </row>
    <row r="4" spans="1:13">
      <c r="A4" s="5" t="s">
        <v>86</v>
      </c>
      <c r="B4" s="150">
        <v>43221</v>
      </c>
      <c r="C4" s="238"/>
      <c r="D4" s="238"/>
      <c r="E4" s="238"/>
      <c r="F4" s="238"/>
      <c r="G4" s="238"/>
      <c r="H4" s="238"/>
      <c r="I4" s="238"/>
      <c r="J4" s="238"/>
      <c r="M4" s="62"/>
    </row>
    <row r="5" spans="1:13">
      <c r="A5" s="5" t="s">
        <v>87</v>
      </c>
      <c r="B5" s="151">
        <v>43282</v>
      </c>
      <c r="C5" s="187" t="s">
        <v>113</v>
      </c>
      <c r="D5" s="239">
        <v>43312</v>
      </c>
      <c r="F5" s="50"/>
      <c r="G5" s="50"/>
      <c r="H5" s="50"/>
      <c r="I5" s="195"/>
      <c r="J5" s="240"/>
      <c r="M5" s="60"/>
    </row>
    <row r="6" spans="1:13">
      <c r="A6" s="5"/>
      <c r="B6" s="150"/>
      <c r="C6" s="238"/>
      <c r="D6" s="173"/>
      <c r="F6" s="50"/>
      <c r="G6" s="50"/>
      <c r="H6" s="50"/>
      <c r="I6" s="195"/>
      <c r="J6" s="240"/>
      <c r="L6" s="241"/>
      <c r="M6" s="60"/>
    </row>
    <row r="7" spans="1:13">
      <c r="A7" s="5" t="s">
        <v>88</v>
      </c>
      <c r="B7" s="173" t="s">
        <v>180</v>
      </c>
      <c r="C7" s="173"/>
      <c r="D7" s="173"/>
      <c r="E7" s="173"/>
      <c r="F7" s="173"/>
      <c r="G7" s="50"/>
      <c r="H7" s="50"/>
      <c r="I7" s="50"/>
      <c r="J7" s="50"/>
    </row>
    <row r="8" spans="1:13">
      <c r="A8" s="5"/>
      <c r="B8" s="174"/>
      <c r="C8" s="174"/>
      <c r="D8" s="174"/>
      <c r="E8" s="174"/>
      <c r="F8" s="174"/>
      <c r="G8" s="50"/>
      <c r="H8" s="50"/>
      <c r="I8" s="50"/>
      <c r="J8" s="50"/>
    </row>
    <row r="9" spans="1:13">
      <c r="B9" s="174"/>
      <c r="C9" s="174"/>
      <c r="D9" s="174"/>
      <c r="E9" s="174"/>
      <c r="F9" s="174"/>
      <c r="G9" s="50"/>
      <c r="H9" s="74"/>
      <c r="I9" s="241" t="s">
        <v>62</v>
      </c>
      <c r="J9" s="50"/>
    </row>
    <row r="10" spans="1:13">
      <c r="A10" s="3"/>
      <c r="B10" s="3"/>
      <c r="C10" s="3"/>
      <c r="D10" s="3"/>
      <c r="E10" s="3"/>
      <c r="F10" s="3"/>
      <c r="G10" s="3"/>
      <c r="H10" s="3"/>
      <c r="I10" s="3"/>
      <c r="J10" s="3"/>
    </row>
    <row r="11" spans="1:13" ht="15.75">
      <c r="A11" s="48" t="s">
        <v>126</v>
      </c>
      <c r="B11" s="193"/>
      <c r="C11" s="193"/>
      <c r="D11" s="193"/>
      <c r="E11" s="193"/>
      <c r="H11" s="193"/>
      <c r="I11" s="193"/>
      <c r="J11" s="193"/>
    </row>
    <row r="12" spans="1:13">
      <c r="A12" s="179" t="s">
        <v>114</v>
      </c>
      <c r="B12" s="49"/>
      <c r="C12" s="49"/>
      <c r="D12" s="49"/>
      <c r="E12" s="49"/>
      <c r="G12" s="180" t="s">
        <v>115</v>
      </c>
      <c r="H12" s="49"/>
      <c r="I12" s="49"/>
      <c r="J12" s="49"/>
    </row>
    <row r="13" spans="1:13" ht="22.5">
      <c r="A13" s="152" t="s">
        <v>89</v>
      </c>
      <c r="B13" s="152" t="s">
        <v>90</v>
      </c>
      <c r="C13" s="153" t="s">
        <v>91</v>
      </c>
      <c r="D13" s="153" t="s">
        <v>108</v>
      </c>
      <c r="E13" s="170" t="s">
        <v>92</v>
      </c>
      <c r="F13" s="169"/>
      <c r="G13" s="153" t="s">
        <v>109</v>
      </c>
      <c r="H13" s="153" t="s">
        <v>93</v>
      </c>
      <c r="I13" s="153" t="s">
        <v>110</v>
      </c>
      <c r="J13" s="170" t="s">
        <v>94</v>
      </c>
    </row>
    <row r="14" spans="1:13">
      <c r="A14" s="154" t="s">
        <v>181</v>
      </c>
      <c r="B14" s="154" t="s">
        <v>133</v>
      </c>
      <c r="C14" s="155">
        <v>5</v>
      </c>
      <c r="D14" s="156">
        <v>50</v>
      </c>
      <c r="E14" s="242">
        <f t="shared" ref="E14:E23" si="0">C14*D14</f>
        <v>250</v>
      </c>
      <c r="F14" s="167"/>
      <c r="G14" s="154" t="s">
        <v>133</v>
      </c>
      <c r="H14" s="155">
        <v>8</v>
      </c>
      <c r="I14" s="243">
        <v>50</v>
      </c>
      <c r="J14" s="244">
        <f t="shared" ref="J14:J23" si="1">+H14*I14</f>
        <v>400</v>
      </c>
    </row>
    <row r="15" spans="1:13">
      <c r="A15" s="154" t="s">
        <v>181</v>
      </c>
      <c r="B15" s="154" t="s">
        <v>182</v>
      </c>
      <c r="C15" s="155">
        <v>10</v>
      </c>
      <c r="D15" s="156">
        <v>25</v>
      </c>
      <c r="E15" s="242">
        <f t="shared" si="0"/>
        <v>250</v>
      </c>
      <c r="F15" s="167"/>
      <c r="G15" s="154" t="s">
        <v>182</v>
      </c>
      <c r="H15" s="155">
        <v>15</v>
      </c>
      <c r="I15" s="243">
        <v>25</v>
      </c>
      <c r="J15" s="244">
        <f t="shared" si="1"/>
        <v>375</v>
      </c>
    </row>
    <row r="16" spans="1:13">
      <c r="A16" s="154" t="s">
        <v>181</v>
      </c>
      <c r="B16" s="154" t="s">
        <v>183</v>
      </c>
      <c r="C16" s="155">
        <v>5</v>
      </c>
      <c r="D16" s="156">
        <v>50</v>
      </c>
      <c r="E16" s="242">
        <f t="shared" si="0"/>
        <v>250</v>
      </c>
      <c r="F16" s="167"/>
      <c r="G16" s="154" t="s">
        <v>183</v>
      </c>
      <c r="H16" s="155">
        <v>8</v>
      </c>
      <c r="I16" s="243">
        <v>50</v>
      </c>
      <c r="J16" s="244">
        <f t="shared" si="1"/>
        <v>400</v>
      </c>
    </row>
    <row r="17" spans="1:11">
      <c r="A17" s="154" t="s">
        <v>181</v>
      </c>
      <c r="B17" s="154" t="s">
        <v>184</v>
      </c>
      <c r="C17" s="155">
        <v>15</v>
      </c>
      <c r="D17" s="156">
        <v>25</v>
      </c>
      <c r="E17" s="242">
        <f t="shared" si="0"/>
        <v>375</v>
      </c>
      <c r="F17" s="167"/>
      <c r="G17" s="154" t="s">
        <v>184</v>
      </c>
      <c r="H17" s="155">
        <v>20</v>
      </c>
      <c r="I17" s="243">
        <v>25</v>
      </c>
      <c r="J17" s="244">
        <f t="shared" si="1"/>
        <v>500</v>
      </c>
    </row>
    <row r="18" spans="1:11">
      <c r="A18" s="154" t="s">
        <v>181</v>
      </c>
      <c r="B18" s="154" t="s">
        <v>185</v>
      </c>
      <c r="C18" s="155">
        <v>7</v>
      </c>
      <c r="D18" s="156">
        <v>25</v>
      </c>
      <c r="E18" s="242">
        <f t="shared" si="0"/>
        <v>175</v>
      </c>
      <c r="F18" s="167"/>
      <c r="G18" s="154" t="s">
        <v>185</v>
      </c>
      <c r="H18" s="155">
        <v>10</v>
      </c>
      <c r="I18" s="243">
        <v>25</v>
      </c>
      <c r="J18" s="244">
        <f t="shared" si="1"/>
        <v>250</v>
      </c>
    </row>
    <row r="19" spans="1:11">
      <c r="A19" s="154"/>
      <c r="B19" s="154"/>
      <c r="C19" s="155"/>
      <c r="D19" s="156"/>
      <c r="E19" s="242">
        <f t="shared" si="0"/>
        <v>0</v>
      </c>
      <c r="F19" s="167"/>
      <c r="G19" s="172"/>
      <c r="H19" s="155"/>
      <c r="I19" s="155"/>
      <c r="J19" s="242">
        <f t="shared" si="1"/>
        <v>0</v>
      </c>
    </row>
    <row r="20" spans="1:11">
      <c r="A20" s="154"/>
      <c r="B20" s="154"/>
      <c r="C20" s="155"/>
      <c r="D20" s="156"/>
      <c r="E20" s="242">
        <f t="shared" si="0"/>
        <v>0</v>
      </c>
      <c r="F20" s="167"/>
      <c r="G20" s="172"/>
      <c r="H20" s="155"/>
      <c r="I20" s="155"/>
      <c r="J20" s="242">
        <f t="shared" si="1"/>
        <v>0</v>
      </c>
    </row>
    <row r="21" spans="1:11">
      <c r="A21" s="154"/>
      <c r="B21" s="154"/>
      <c r="C21" s="155"/>
      <c r="D21" s="156"/>
      <c r="E21" s="242">
        <f t="shared" si="0"/>
        <v>0</v>
      </c>
      <c r="F21" s="167"/>
      <c r="G21" s="172"/>
      <c r="H21" s="155"/>
      <c r="I21" s="155"/>
      <c r="J21" s="242">
        <f t="shared" si="1"/>
        <v>0</v>
      </c>
    </row>
    <row r="22" spans="1:11">
      <c r="A22" s="154"/>
      <c r="B22" s="154"/>
      <c r="C22" s="155"/>
      <c r="D22" s="156"/>
      <c r="E22" s="242">
        <f t="shared" si="0"/>
        <v>0</v>
      </c>
      <c r="F22" s="167"/>
      <c r="G22" s="172"/>
      <c r="H22" s="155"/>
      <c r="I22" s="155"/>
      <c r="J22" s="242">
        <f t="shared" si="1"/>
        <v>0</v>
      </c>
    </row>
    <row r="23" spans="1:11">
      <c r="A23" s="154"/>
      <c r="B23" s="154"/>
      <c r="C23" s="155"/>
      <c r="D23" s="156"/>
      <c r="E23" s="242">
        <f t="shared" si="0"/>
        <v>0</v>
      </c>
      <c r="F23" s="167"/>
      <c r="G23" s="172"/>
      <c r="H23" s="155"/>
      <c r="I23" s="155"/>
      <c r="J23" s="242">
        <f t="shared" si="1"/>
        <v>0</v>
      </c>
    </row>
    <row r="24" spans="1:11">
      <c r="A24" s="4"/>
      <c r="B24" s="4"/>
      <c r="C24" s="371" t="s">
        <v>112</v>
      </c>
      <c r="D24" s="371"/>
      <c r="E24" s="171">
        <f>SUM(E14:E23)</f>
        <v>1300</v>
      </c>
      <c r="F24" s="167"/>
      <c r="G24" s="155"/>
      <c r="H24" s="177"/>
      <c r="I24" s="176" t="s">
        <v>111</v>
      </c>
      <c r="J24" s="171">
        <f>SUM(J14:J23)</f>
        <v>1925</v>
      </c>
    </row>
    <row r="25" spans="1:11" s="76" customFormat="1" ht="13.5" thickBot="1">
      <c r="A25" s="149"/>
      <c r="B25" s="149"/>
      <c r="C25" s="163"/>
      <c r="D25" s="163"/>
      <c r="E25" s="164"/>
      <c r="F25" s="167"/>
      <c r="G25" s="167"/>
      <c r="H25" s="165"/>
      <c r="I25" s="165"/>
      <c r="J25" s="164"/>
    </row>
    <row r="26" spans="1:11" s="13" customFormat="1" ht="15.75" thickBot="1">
      <c r="C26" s="166"/>
      <c r="D26" s="166"/>
      <c r="E26" s="167"/>
      <c r="F26" s="167"/>
      <c r="G26" s="167"/>
      <c r="I26" s="182" t="s">
        <v>121</v>
      </c>
      <c r="J26" s="183">
        <f>+J24-E24</f>
        <v>625</v>
      </c>
    </row>
    <row r="27" spans="1:11">
      <c r="A27" s="374" t="s">
        <v>120</v>
      </c>
      <c r="B27" s="374"/>
      <c r="C27" s="374"/>
      <c r="D27" s="374"/>
      <c r="E27" s="374"/>
      <c r="F27" s="374"/>
      <c r="G27" s="374"/>
      <c r="H27" s="374"/>
      <c r="I27" s="374"/>
      <c r="J27" s="374"/>
    </row>
    <row r="28" spans="1:11">
      <c r="A28" s="181" t="s">
        <v>116</v>
      </c>
      <c r="B28" s="198"/>
      <c r="C28" s="198"/>
      <c r="D28" s="198"/>
      <c r="E28" s="198"/>
      <c r="F28" s="198"/>
      <c r="I28" s="198"/>
      <c r="J28" s="181" t="s">
        <v>117</v>
      </c>
    </row>
    <row r="29" spans="1:11">
      <c r="A29" s="175" t="s">
        <v>118</v>
      </c>
      <c r="B29" s="153" t="s">
        <v>186</v>
      </c>
      <c r="C29" s="153" t="s">
        <v>187</v>
      </c>
      <c r="D29" s="153" t="s">
        <v>188</v>
      </c>
      <c r="E29" s="153" t="s">
        <v>98</v>
      </c>
      <c r="F29" s="153" t="s">
        <v>99</v>
      </c>
      <c r="G29" s="153" t="s">
        <v>100</v>
      </c>
      <c r="H29" s="186" t="s">
        <v>124</v>
      </c>
      <c r="I29" s="193"/>
      <c r="J29" s="153" t="s">
        <v>95</v>
      </c>
      <c r="K29" s="153" t="s">
        <v>96</v>
      </c>
    </row>
    <row r="30" spans="1:11">
      <c r="A30" s="157">
        <v>43287</v>
      </c>
      <c r="B30" s="154" t="s">
        <v>133</v>
      </c>
      <c r="C30" s="154" t="s">
        <v>189</v>
      </c>
      <c r="D30" s="154" t="s">
        <v>190</v>
      </c>
      <c r="E30" s="245">
        <v>10</v>
      </c>
      <c r="F30" s="155">
        <v>8</v>
      </c>
      <c r="G30" s="242">
        <f t="shared" ref="G30:G42" si="2">E30*F30</f>
        <v>80</v>
      </c>
      <c r="H30" s="246">
        <f t="shared" ref="H30:H42" si="3">G30</f>
        <v>80</v>
      </c>
      <c r="I30" s="193"/>
      <c r="J30" s="154">
        <v>123</v>
      </c>
      <c r="K30" s="155">
        <v>1300</v>
      </c>
    </row>
    <row r="31" spans="1:11">
      <c r="A31" s="158"/>
      <c r="B31" s="154" t="s">
        <v>182</v>
      </c>
      <c r="C31" s="154" t="s">
        <v>191</v>
      </c>
      <c r="D31" s="154" t="s">
        <v>192</v>
      </c>
      <c r="E31" s="245">
        <v>5</v>
      </c>
      <c r="F31" s="155">
        <v>15</v>
      </c>
      <c r="G31" s="242">
        <f t="shared" si="2"/>
        <v>75</v>
      </c>
      <c r="H31" s="246">
        <f t="shared" si="3"/>
        <v>75</v>
      </c>
      <c r="I31" s="193"/>
      <c r="J31" s="154"/>
      <c r="K31" s="155"/>
    </row>
    <row r="32" spans="1:11">
      <c r="A32" s="157">
        <v>43294</v>
      </c>
      <c r="B32" s="154" t="s">
        <v>185</v>
      </c>
      <c r="C32" s="154" t="s">
        <v>189</v>
      </c>
      <c r="D32" s="154" t="s">
        <v>190</v>
      </c>
      <c r="E32" s="247">
        <v>10</v>
      </c>
      <c r="F32" s="155">
        <v>10</v>
      </c>
      <c r="G32" s="242">
        <f t="shared" si="2"/>
        <v>100</v>
      </c>
      <c r="H32" s="246">
        <f t="shared" si="3"/>
        <v>100</v>
      </c>
      <c r="I32" s="193"/>
      <c r="J32" s="154"/>
      <c r="K32" s="155"/>
    </row>
    <row r="33" spans="1:13">
      <c r="A33" s="158"/>
      <c r="B33" s="154" t="s">
        <v>183</v>
      </c>
      <c r="C33" s="154" t="s">
        <v>189</v>
      </c>
      <c r="D33" s="154" t="s">
        <v>190</v>
      </c>
      <c r="E33" s="247">
        <v>25</v>
      </c>
      <c r="F33" s="155">
        <v>8</v>
      </c>
      <c r="G33" s="242">
        <f t="shared" si="2"/>
        <v>200</v>
      </c>
      <c r="H33" s="246">
        <f t="shared" si="3"/>
        <v>200</v>
      </c>
      <c r="I33" s="193"/>
      <c r="J33" s="154"/>
      <c r="K33" s="155"/>
    </row>
    <row r="34" spans="1:13">
      <c r="A34" s="157"/>
      <c r="B34" s="154" t="s">
        <v>184</v>
      </c>
      <c r="C34" s="154" t="s">
        <v>189</v>
      </c>
      <c r="D34" s="154" t="s">
        <v>190</v>
      </c>
      <c r="E34" s="247">
        <v>10</v>
      </c>
      <c r="F34" s="155">
        <v>20</v>
      </c>
      <c r="G34" s="242">
        <f t="shared" si="2"/>
        <v>200</v>
      </c>
      <c r="H34" s="246">
        <f t="shared" si="3"/>
        <v>200</v>
      </c>
      <c r="I34" s="193"/>
      <c r="J34" s="154"/>
      <c r="K34" s="155"/>
    </row>
    <row r="35" spans="1:13">
      <c r="A35" s="157">
        <v>43301</v>
      </c>
      <c r="B35" s="154" t="s">
        <v>182</v>
      </c>
      <c r="C35" s="154" t="s">
        <v>189</v>
      </c>
      <c r="D35" s="154" t="s">
        <v>190</v>
      </c>
      <c r="E35" s="162">
        <v>15</v>
      </c>
      <c r="F35" s="155">
        <v>15</v>
      </c>
      <c r="G35" s="242">
        <f t="shared" si="2"/>
        <v>225</v>
      </c>
      <c r="H35" s="246">
        <f t="shared" si="3"/>
        <v>225</v>
      </c>
      <c r="I35" s="193"/>
      <c r="J35" s="154"/>
      <c r="K35" s="155"/>
      <c r="M35" s="178"/>
    </row>
    <row r="36" spans="1:13">
      <c r="A36" s="157"/>
      <c r="B36" s="154" t="s">
        <v>133</v>
      </c>
      <c r="C36" s="154" t="s">
        <v>189</v>
      </c>
      <c r="D36" s="154" t="s">
        <v>190</v>
      </c>
      <c r="E36" s="162">
        <v>30</v>
      </c>
      <c r="F36" s="155">
        <v>8</v>
      </c>
      <c r="G36" s="242">
        <f t="shared" si="2"/>
        <v>240</v>
      </c>
      <c r="H36" s="246">
        <f t="shared" si="3"/>
        <v>240</v>
      </c>
      <c r="I36" s="193"/>
      <c r="J36" s="154"/>
      <c r="K36" s="155"/>
    </row>
    <row r="37" spans="1:13">
      <c r="A37" s="158"/>
      <c r="B37" s="154" t="s">
        <v>183</v>
      </c>
      <c r="C37" s="154" t="s">
        <v>189</v>
      </c>
      <c r="D37" s="154" t="s">
        <v>190</v>
      </c>
      <c r="E37" s="162">
        <v>15</v>
      </c>
      <c r="F37" s="155">
        <v>8</v>
      </c>
      <c r="G37" s="242">
        <f t="shared" si="2"/>
        <v>120</v>
      </c>
      <c r="H37" s="246">
        <f t="shared" si="3"/>
        <v>120</v>
      </c>
      <c r="I37" s="193"/>
      <c r="J37" s="154"/>
      <c r="K37" s="155"/>
    </row>
    <row r="38" spans="1:13">
      <c r="A38" s="157">
        <v>43308</v>
      </c>
      <c r="B38" s="154" t="s">
        <v>133</v>
      </c>
      <c r="C38" s="154" t="s">
        <v>189</v>
      </c>
      <c r="D38" s="154" t="s">
        <v>190</v>
      </c>
      <c r="E38" s="162">
        <v>10</v>
      </c>
      <c r="F38" s="155">
        <v>8</v>
      </c>
      <c r="G38" s="242">
        <f t="shared" si="2"/>
        <v>80</v>
      </c>
      <c r="H38" s="246">
        <f t="shared" si="3"/>
        <v>80</v>
      </c>
      <c r="I38" s="193"/>
      <c r="J38" s="154"/>
      <c r="K38" s="155"/>
    </row>
    <row r="39" spans="1:13">
      <c r="A39" s="158"/>
      <c r="B39" s="154" t="s">
        <v>182</v>
      </c>
      <c r="C39" s="154" t="s">
        <v>189</v>
      </c>
      <c r="D39" s="154" t="s">
        <v>190</v>
      </c>
      <c r="E39" s="162">
        <v>5</v>
      </c>
      <c r="F39" s="155">
        <v>15</v>
      </c>
      <c r="G39" s="242">
        <f t="shared" si="2"/>
        <v>75</v>
      </c>
      <c r="H39" s="246">
        <f t="shared" si="3"/>
        <v>75</v>
      </c>
      <c r="I39" s="193"/>
      <c r="J39" s="154"/>
      <c r="K39" s="155"/>
    </row>
    <row r="40" spans="1:13">
      <c r="A40" s="158"/>
      <c r="B40" s="158" t="s">
        <v>183</v>
      </c>
      <c r="C40" s="154" t="s">
        <v>189</v>
      </c>
      <c r="D40" s="154" t="s">
        <v>190</v>
      </c>
      <c r="E40" s="162">
        <v>10</v>
      </c>
      <c r="F40" s="248">
        <v>8</v>
      </c>
      <c r="G40" s="242">
        <f t="shared" si="2"/>
        <v>80</v>
      </c>
      <c r="H40" s="246">
        <f t="shared" si="3"/>
        <v>80</v>
      </c>
      <c r="I40" s="193"/>
      <c r="J40" s="154"/>
      <c r="K40" s="155"/>
    </row>
    <row r="41" spans="1:13">
      <c r="A41" s="157">
        <v>43313</v>
      </c>
      <c r="B41" s="158" t="s">
        <v>184</v>
      </c>
      <c r="C41" s="154" t="s">
        <v>189</v>
      </c>
      <c r="D41" s="154" t="s">
        <v>190</v>
      </c>
      <c r="E41" s="162">
        <v>15</v>
      </c>
      <c r="F41" s="248">
        <v>20</v>
      </c>
      <c r="G41" s="242">
        <f t="shared" si="2"/>
        <v>300</v>
      </c>
      <c r="H41" s="246">
        <f t="shared" si="3"/>
        <v>300</v>
      </c>
      <c r="I41" s="193"/>
      <c r="J41" s="154"/>
      <c r="K41" s="155"/>
    </row>
    <row r="42" spans="1:13">
      <c r="A42" s="158"/>
      <c r="B42" s="158" t="s">
        <v>185</v>
      </c>
      <c r="C42" s="154" t="s">
        <v>189</v>
      </c>
      <c r="D42" s="154" t="s">
        <v>190</v>
      </c>
      <c r="E42" s="162">
        <v>15</v>
      </c>
      <c r="F42" s="248">
        <v>10</v>
      </c>
      <c r="G42" s="242">
        <f t="shared" si="2"/>
        <v>150</v>
      </c>
      <c r="H42" s="246">
        <f t="shared" si="3"/>
        <v>150</v>
      </c>
      <c r="I42" s="193"/>
      <c r="J42" s="154"/>
      <c r="K42" s="155"/>
    </row>
    <row r="43" spans="1:13">
      <c r="A43" s="158"/>
      <c r="B43" s="162"/>
      <c r="C43" s="162"/>
      <c r="D43" s="162"/>
      <c r="E43" s="162"/>
      <c r="F43" s="249" t="s">
        <v>106</v>
      </c>
      <c r="G43" s="250">
        <f>SUM(G30:G42)</f>
        <v>1925</v>
      </c>
      <c r="H43" s="251">
        <f>SUM(H30:H42)</f>
        <v>1925</v>
      </c>
      <c r="I43" s="193"/>
      <c r="J43" s="197" t="s">
        <v>97</v>
      </c>
      <c r="K43" s="171">
        <f>SUM(K30:K42)</f>
        <v>1300</v>
      </c>
    </row>
    <row r="44" spans="1:13" ht="13.5" thickBot="1"/>
    <row r="45" spans="1:13" ht="15.75" thickBot="1">
      <c r="A45" s="252" t="s">
        <v>122</v>
      </c>
      <c r="B45" s="193"/>
      <c r="C45" s="193"/>
      <c r="D45" s="193"/>
      <c r="E45" s="193"/>
      <c r="F45"/>
      <c r="G45" s="182" t="s">
        <v>123</v>
      </c>
      <c r="H45" s="183">
        <f>+H43-K43</f>
        <v>625</v>
      </c>
      <c r="I45" s="182"/>
      <c r="J45" s="183"/>
    </row>
    <row r="46" spans="1:13">
      <c r="A46" s="50"/>
      <c r="B46" s="50"/>
      <c r="C46" s="184" t="s">
        <v>101</v>
      </c>
      <c r="D46" s="185" t="s">
        <v>102</v>
      </c>
    </row>
    <row r="47" spans="1:13">
      <c r="B47" s="168" t="s">
        <v>103</v>
      </c>
      <c r="C47" s="155">
        <f>+J24</f>
        <v>1925</v>
      </c>
      <c r="D47" s="155">
        <f>+H43</f>
        <v>1925</v>
      </c>
    </row>
    <row r="48" spans="1:13">
      <c r="B48" s="168" t="s">
        <v>104</v>
      </c>
      <c r="C48" s="155">
        <f>+E24</f>
        <v>1300</v>
      </c>
      <c r="D48" s="155">
        <f>+K43</f>
        <v>1300</v>
      </c>
    </row>
    <row r="49" spans="1:11">
      <c r="B49" s="168" t="s">
        <v>105</v>
      </c>
      <c r="C49" s="155">
        <f>+C47-C48</f>
        <v>625</v>
      </c>
      <c r="D49" s="155">
        <f>+D47-D48</f>
        <v>625</v>
      </c>
    </row>
    <row r="50" spans="1:11">
      <c r="B50" s="168" t="s">
        <v>125</v>
      </c>
      <c r="C50" s="160"/>
      <c r="D50" s="155">
        <f>+H43-G43</f>
        <v>0</v>
      </c>
    </row>
    <row r="51" spans="1:11">
      <c r="B51" s="168" t="s">
        <v>127</v>
      </c>
      <c r="C51" s="160"/>
      <c r="D51" s="155">
        <f>+J26-H45</f>
        <v>0</v>
      </c>
      <c r="E51" t="s">
        <v>138</v>
      </c>
    </row>
    <row r="53" spans="1:11" ht="13.5" thickBot="1">
      <c r="A53" s="5" t="s">
        <v>128</v>
      </c>
      <c r="K53" s="188"/>
    </row>
    <row r="54" spans="1:11">
      <c r="B54" s="394"/>
      <c r="C54" s="376"/>
      <c r="D54" s="376"/>
      <c r="E54" s="376"/>
      <c r="F54" s="376"/>
      <c r="G54" s="376"/>
      <c r="H54" s="376"/>
      <c r="I54" s="377"/>
      <c r="K54" s="188"/>
    </row>
    <row r="55" spans="1:11">
      <c r="B55" s="378"/>
      <c r="C55" s="379"/>
      <c r="D55" s="379"/>
      <c r="E55" s="379"/>
      <c r="F55" s="379"/>
      <c r="G55" s="379"/>
      <c r="H55" s="379"/>
      <c r="I55" s="380"/>
    </row>
    <row r="56" spans="1:11">
      <c r="B56" s="378"/>
      <c r="C56" s="379"/>
      <c r="D56" s="379"/>
      <c r="E56" s="379"/>
      <c r="F56" s="379"/>
      <c r="G56" s="379"/>
      <c r="H56" s="379"/>
      <c r="I56" s="380"/>
    </row>
    <row r="57" spans="1:11">
      <c r="B57" s="378"/>
      <c r="C57" s="379"/>
      <c r="D57" s="379"/>
      <c r="E57" s="379"/>
      <c r="F57" s="379"/>
      <c r="G57" s="379"/>
      <c r="H57" s="379"/>
      <c r="I57" s="380"/>
    </row>
    <row r="58" spans="1:11" ht="13.5" thickBot="1">
      <c r="B58" s="381"/>
      <c r="C58" s="382"/>
      <c r="D58" s="382"/>
      <c r="E58" s="382"/>
      <c r="F58" s="382"/>
      <c r="G58" s="382"/>
      <c r="H58" s="382"/>
      <c r="I58" s="383"/>
    </row>
    <row r="59" spans="1:11">
      <c r="B59" s="196"/>
      <c r="C59" s="196"/>
      <c r="D59" s="196"/>
      <c r="E59" s="196"/>
      <c r="F59" s="196"/>
      <c r="G59" s="196"/>
      <c r="H59" s="196"/>
      <c r="I59" s="196"/>
    </row>
    <row r="60" spans="1:11" ht="13.5" thickBot="1">
      <c r="A60" s="5" t="s">
        <v>129</v>
      </c>
    </row>
    <row r="61" spans="1:11">
      <c r="B61" s="394"/>
      <c r="C61" s="376"/>
      <c r="D61" s="376"/>
      <c r="E61" s="376"/>
      <c r="F61" s="376"/>
      <c r="G61" s="376"/>
      <c r="H61" s="376"/>
      <c r="I61" s="377"/>
    </row>
    <row r="62" spans="1:11">
      <c r="B62" s="378"/>
      <c r="C62" s="379"/>
      <c r="D62" s="379"/>
      <c r="E62" s="379"/>
      <c r="F62" s="379"/>
      <c r="G62" s="379"/>
      <c r="H62" s="379"/>
      <c r="I62" s="380"/>
    </row>
    <row r="63" spans="1:11">
      <c r="B63" s="378"/>
      <c r="C63" s="379"/>
      <c r="D63" s="379"/>
      <c r="E63" s="379"/>
      <c r="F63" s="379"/>
      <c r="G63" s="379"/>
      <c r="H63" s="379"/>
      <c r="I63" s="380"/>
    </row>
    <row r="64" spans="1:11">
      <c r="B64" s="378"/>
      <c r="C64" s="379"/>
      <c r="D64" s="379"/>
      <c r="E64" s="379"/>
      <c r="F64" s="379"/>
      <c r="G64" s="379"/>
      <c r="H64" s="379"/>
      <c r="I64" s="380"/>
    </row>
    <row r="65" spans="1:9">
      <c r="B65" s="378"/>
      <c r="C65" s="379"/>
      <c r="D65" s="379"/>
      <c r="E65" s="379"/>
      <c r="F65" s="379"/>
      <c r="G65" s="379"/>
      <c r="H65" s="379"/>
      <c r="I65" s="380"/>
    </row>
    <row r="66" spans="1:9" ht="13.5" thickBot="1">
      <c r="B66" s="381"/>
      <c r="C66" s="382"/>
      <c r="D66" s="382"/>
      <c r="E66" s="382"/>
      <c r="F66" s="382"/>
      <c r="G66" s="382"/>
      <c r="H66" s="382"/>
      <c r="I66" s="383"/>
    </row>
    <row r="68" spans="1:9" ht="13.5" thickBot="1">
      <c r="A68" s="253" t="s">
        <v>131</v>
      </c>
      <c r="B68" s="53"/>
      <c r="C68" s="53"/>
      <c r="D68" s="254" t="s">
        <v>1</v>
      </c>
      <c r="E68" s="53"/>
    </row>
    <row r="69" spans="1:9">
      <c r="B69" s="54"/>
      <c r="C69" s="161"/>
      <c r="D69" s="51"/>
      <c r="E69" s="195"/>
    </row>
    <row r="70" spans="1:9" ht="13.5" thickBot="1">
      <c r="A70" s="253" t="s">
        <v>130</v>
      </c>
      <c r="B70" s="55"/>
      <c r="C70" s="55"/>
      <c r="D70" s="254" t="s">
        <v>1</v>
      </c>
      <c r="E70" s="127"/>
    </row>
    <row r="71" spans="1:9">
      <c r="B71" s="54"/>
      <c r="C71" s="161"/>
      <c r="D71" s="393"/>
      <c r="E71" s="393"/>
    </row>
    <row r="72" spans="1:9">
      <c r="B72" s="54"/>
      <c r="C72" s="161"/>
      <c r="D72" s="193"/>
      <c r="E72" s="193"/>
    </row>
    <row r="73" spans="1:9">
      <c r="B73" s="54"/>
      <c r="C73" s="161"/>
      <c r="D73" s="193"/>
      <c r="E73" s="193"/>
    </row>
    <row r="74" spans="1:9">
      <c r="B74" s="161"/>
      <c r="C74" s="161"/>
      <c r="D74" s="195"/>
      <c r="E74" s="195"/>
    </row>
    <row r="75" spans="1:9">
      <c r="D75" s="193"/>
      <c r="E75" s="13"/>
    </row>
  </sheetData>
  <mergeCells count="5">
    <mergeCell ref="C24:D24"/>
    <mergeCell ref="A27:J27"/>
    <mergeCell ref="B54:I58"/>
    <mergeCell ref="B61:I66"/>
    <mergeCell ref="D71:E71"/>
  </mergeCells>
  <pageMargins left="0.25" right="0.25" top="0.25" bottom="0.25" header="0" footer="0"/>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Fundraiser Receipt Log Sheet </vt:lpstr>
      <vt:lpstr>Spreadsheet</vt:lpstr>
      <vt:lpstr>Inventory</vt:lpstr>
      <vt:lpstr>Ticket Log</vt:lpstr>
      <vt:lpstr>Inventory List</vt:lpstr>
      <vt:lpstr>Fund Raiser Log</vt:lpstr>
      <vt:lpstr>Cash Count</vt:lpstr>
      <vt:lpstr>Revenue Potential-BLANK</vt:lpstr>
      <vt:lpstr>T-Shirt Fundraiser-REV POT</vt:lpstr>
      <vt:lpstr>On Going Snack Bar -REV POT</vt:lpstr>
      <vt:lpstr>Catalog Fundraiser-REV POT</vt:lpstr>
      <vt:lpstr>Second Order-REV POT</vt:lpstr>
      <vt:lpstr>Jog-a-thon-REV POT</vt:lpstr>
      <vt:lpstr>'Catalog Fundraiser-REV POT'!Print_Area</vt:lpstr>
      <vt:lpstr>Inventory!Print_Area</vt:lpstr>
      <vt:lpstr>'Inventory List'!Print_Area</vt:lpstr>
      <vt:lpstr>'Jog-a-thon-REV POT'!Print_Area</vt:lpstr>
      <vt:lpstr>'On Going Snack Bar -REV POT'!Print_Area</vt:lpstr>
      <vt:lpstr>'Revenue Potential-BLANK'!Print_Area</vt:lpstr>
      <vt:lpstr>'Second Order-REV POT'!Print_Area</vt:lpstr>
      <vt:lpstr>'Ticket Log'!Print_Area</vt:lpstr>
      <vt:lpstr>'T-Shirt Fundraiser-REV POT'!Print_Area</vt:lpstr>
    </vt:vector>
  </TitlesOfParts>
  <Company>RUSD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Bussiness Office RUSD</dc:creator>
  <cp:lastModifiedBy>VALERIA ESTRELLA</cp:lastModifiedBy>
  <cp:lastPrinted>2015-11-19T00:08:15Z</cp:lastPrinted>
  <dcterms:created xsi:type="dcterms:W3CDTF">2003-01-10T19:40:37Z</dcterms:created>
  <dcterms:modified xsi:type="dcterms:W3CDTF">2020-06-25T19:28:48Z</dcterms:modified>
</cp:coreProperties>
</file>